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855" yWindow="3240" windowWidth="15450" windowHeight="5100"/>
  </bookViews>
  <sheets>
    <sheet name="Income Statement IFRS" sheetId="6" r:id="rId1"/>
    <sheet name="Income Statement non-IFRS" sheetId="3" r:id="rId2"/>
    <sheet name="Reconciliation non-Adjusted" sheetId="8" r:id="rId3"/>
    <sheet name="Balance Sheet" sheetId="4" r:id="rId4"/>
    <sheet name="Cash Flow" sheetId="7" r:id="rId5"/>
  </sheets>
  <definedNames>
    <definedName name="IQ_ACCOUNT_CHANGE" hidden="1">"c1449"</definedName>
    <definedName name="IQ_ACCOUNTS_PAY" hidden="1">"c1343"</definedName>
    <definedName name="IQ_ACCR_INT_PAY" hidden="1">"c1"</definedName>
    <definedName name="IQ_ACCR_INT_PAY_CF" hidden="1">"c2"</definedName>
    <definedName name="IQ_ACCR_INT_RECEIV" hidden="1">"c3"</definedName>
    <definedName name="IQ_ACCR_INT_RECEIV_CF" hidden="1">"c4"</definedName>
    <definedName name="IQ_ACCRUED_EXP" hidden="1">"c1341"</definedName>
    <definedName name="IQ_ACCT_RECV_10YR_ANN_GROWTH" hidden="1">"c1924"</definedName>
    <definedName name="IQ_ACCT_RECV_1YR_ANN_GROWTH" hidden="1">"c1919"</definedName>
    <definedName name="IQ_ACCT_RECV_2YR_ANN_GROWTH" hidden="1">"c1920"</definedName>
    <definedName name="IQ_ACCT_RECV_3YR_ANN_GROWTH" hidden="1">"c1921"</definedName>
    <definedName name="IQ_ACCT_RECV_5YR_ANN_GROWTH" hidden="1">"c1922"</definedName>
    <definedName name="IQ_ACCT_RECV_7YR_ANN_GROWTH" hidden="1">"c1923"</definedName>
    <definedName name="IQ_ACCUM_DEP" hidden="1">"c1340"</definedName>
    <definedName name="IQ_ACCUMULATED_PENSION_OBLIGATION" hidden="1">"c2244"</definedName>
    <definedName name="IQ_ACCUMULATED_PENSION_OBLIGATION_DOMESTIC" hidden="1">"c2657"</definedName>
    <definedName name="IQ_ACCUMULATED_PENSION_OBLIGATION_FOREIGN" hidden="1">"c2665"</definedName>
    <definedName name="IQ_ACQ_COST_SUB" hidden="1">"c2125"</definedName>
    <definedName name="IQ_ACQ_COSTS_CAPITALIZED" hidden="1">"c5"</definedName>
    <definedName name="IQ_ACQUIRE_REAL_ESTATE_CF" hidden="1">"c6"</definedName>
    <definedName name="IQ_ACQUISITION_RE_ASSETS" hidden="1">"c1628"</definedName>
    <definedName name="IQ_AD" hidden="1">"c7"</definedName>
    <definedName name="IQ_ADD_PAID_IN" hidden="1">"c1344"</definedName>
    <definedName name="IQ_ADDIN" hidden="1">"AUTO"</definedName>
    <definedName name="IQ_ADJ_AVG_BANK_ASSETS" hidden="1">"c2671"</definedName>
    <definedName name="IQ_ADMIN_RATIO" hidden="1">"c2784"</definedName>
    <definedName name="IQ_ADVERTISING" hidden="1">"c2246"</definedName>
    <definedName name="IQ_ADVERTISING_MARKETING" hidden="1">"c1566"</definedName>
    <definedName name="IQ_AE" hidden="1">"c8"</definedName>
    <definedName name="IQ_AE_BNK" hidden="1">"c9"</definedName>
    <definedName name="IQ_AE_BR" hidden="1">"c10"</definedName>
    <definedName name="IQ_AE_FIN" hidden="1">"c11"</definedName>
    <definedName name="IQ_AE_INS" hidden="1">"c12"</definedName>
    <definedName name="IQ_AE_REIT" hidden="1">"c13"</definedName>
    <definedName name="IQ_AE_UTI" hidden="1">"c14"</definedName>
    <definedName name="IQ_AH_EARNED" hidden="1">"c2744"</definedName>
    <definedName name="IQ_AH_POLICY_BENEFITS_EXP" hidden="1">"c2789"</definedName>
    <definedName name="IQ_AIR_AIRPLANES_NOT_IN_SERVICE" hidden="1">"c2842"</definedName>
    <definedName name="IQ_AIR_AIRPLANES_SUBLEASED" hidden="1">"c2841"</definedName>
    <definedName name="IQ_AIR_ASK" hidden="1">"c2813"</definedName>
    <definedName name="IQ_AIR_ASK_INCREASE" hidden="1">"c2826"</definedName>
    <definedName name="IQ_AIR_ASM" hidden="1">"c2812"</definedName>
    <definedName name="IQ_AIR_ASM_INCREASE" hidden="1">"c2825"</definedName>
    <definedName name="IQ_AIR_AVG_AGE" hidden="1">"c2843"</definedName>
    <definedName name="IQ_AIR_BREAK_EVEN_FACTOR" hidden="1">"c2822"</definedName>
    <definedName name="IQ_AIR_CAPITAL_LEASE" hidden="1">"c2833"</definedName>
    <definedName name="IQ_AIR_COMPLETION_FACTOR" hidden="1">"c2824"</definedName>
    <definedName name="IQ_AIR_ENPLANED_PSGRS" hidden="1">"c2809"</definedName>
    <definedName name="IQ_AIR_FUEL_CONSUMED" hidden="1">"c2806"</definedName>
    <definedName name="IQ_AIR_FUEL_CONSUMED_L" hidden="1">"c2807"</definedName>
    <definedName name="IQ_AIR_FUEL_COST" hidden="1">"c2803"</definedName>
    <definedName name="IQ_AIR_FUEL_COST_L" hidden="1">"c2804"</definedName>
    <definedName name="IQ_AIR_FUEL_EXP" hidden="1">"c2802"</definedName>
    <definedName name="IQ_AIR_FUEL_EXP_PERCENT" hidden="1">"c2805"</definedName>
    <definedName name="IQ_AIR_LEASED" hidden="1">"c2835"</definedName>
    <definedName name="IQ_AIR_LOAD_FACTOR" hidden="1">"c2823"</definedName>
    <definedName name="IQ_AIR_NEW_AIRPLANES" hidden="1">"c2839"</definedName>
    <definedName name="IQ_AIR_OPER_EXP_ASK" hidden="1">"c2821"</definedName>
    <definedName name="IQ_AIR_OPER_EXP_ASM" hidden="1">"c2820"</definedName>
    <definedName name="IQ_AIR_OPER_LEASE" hidden="1">"c2834"</definedName>
    <definedName name="IQ_AIR_OPER_REV_YIELD_ASK" hidden="1">"c2819"</definedName>
    <definedName name="IQ_AIR_OPER_REV_YIELD_ASM" hidden="1">"c2818"</definedName>
    <definedName name="IQ_AIR_OPTIONS" hidden="1">"c2837"</definedName>
    <definedName name="IQ_AIR_ORDERS" hidden="1">"c2836"</definedName>
    <definedName name="IQ_AIR_OWNED" hidden="1">"c2832"</definedName>
    <definedName name="IQ_AIR_PSGR_REV_YIELD_ASK" hidden="1">"c2817"</definedName>
    <definedName name="IQ_AIR_PSGR_REV_YIELD_ASM" hidden="1">"c2816"</definedName>
    <definedName name="IQ_AIR_PSGR_REV_YIELD_RPK" hidden="1">"c2815"</definedName>
    <definedName name="IQ_AIR_PSGR_REV_YIELD_RPM" hidden="1">"c2814"</definedName>
    <definedName name="IQ_AIR_PURCHASE_RIGHTS" hidden="1">"c2838"</definedName>
    <definedName name="IQ_AIR_RETIRED_AIRPLANES" hidden="1">"c2840"</definedName>
    <definedName name="IQ_AIR_REV_PSGRS_CARRIED" hidden="1">"c2808"</definedName>
    <definedName name="IQ_AIR_REV_SCHEDULED_SERVICE" hidden="1">"c2830"</definedName>
    <definedName name="IQ_AIR_RPK" hidden="1">"c2811"</definedName>
    <definedName name="IQ_AIR_RPM" hidden="1">"c2810"</definedName>
    <definedName name="IQ_AIR_STAGE_LENGTH" hidden="1">"c2828"</definedName>
    <definedName name="IQ_AIR_STAGE_LENGTH_KM" hidden="1">"c2829"</definedName>
    <definedName name="IQ_AIR_TOTAL" hidden="1">"c2831"</definedName>
    <definedName name="IQ_AIR_UTILIZATION" hidden="1">"c2827"</definedName>
    <definedName name="IQ_ALLOW_BORROW_CONST" hidden="1">"c15"</definedName>
    <definedName name="IQ_ALLOW_CONST" hidden="1">"c1342"</definedName>
    <definedName name="IQ_ALLOW_DOUBT_ACCT" hidden="1">"c2092"</definedName>
    <definedName name="IQ_ALLOW_EQUITY_CONST" hidden="1">"c16"</definedName>
    <definedName name="IQ_ALLOW_LL" hidden="1">"c17"</definedName>
    <definedName name="IQ_ALLOWANCE_10YR_ANN_GROWTH" hidden="1">"c18"</definedName>
    <definedName name="IQ_ALLOWANCE_1YR_ANN_GROWTH" hidden="1">"c19"</definedName>
    <definedName name="IQ_ALLOWANCE_2YR_ANN_GROWTH" hidden="1">"c20"</definedName>
    <definedName name="IQ_ALLOWANCE_3YR_ANN_GROWTH" hidden="1">"c21"</definedName>
    <definedName name="IQ_ALLOWANCE_5YR_ANN_GROWTH" hidden="1">"c22"</definedName>
    <definedName name="IQ_ALLOWANCE_7YR_ANN_GROWTH" hidden="1">"c23"</definedName>
    <definedName name="IQ_ALLOWANCE_CHARGE_OFFS" hidden="1">"c24"</definedName>
    <definedName name="IQ_ALLOWANCE_NON_PERF_LOANS" hidden="1">"c25"</definedName>
    <definedName name="IQ_ALLOWANCE_TOTAL_LOANS" hidden="1">"c26"</definedName>
    <definedName name="IQ_AMORTIZATION" hidden="1">"c1591"</definedName>
    <definedName name="IQ_ANNU_DISTRIBUTION_UNIT" hidden="1">"c3004"</definedName>
    <definedName name="IQ_ANNUALIZED_DIVIDEND" hidden="1">"c1579"</definedName>
    <definedName name="IQ_ANNUITY_LIAB" hidden="1">"c27"</definedName>
    <definedName name="IQ_ANNUITY_PAY" hidden="1">"c28"</definedName>
    <definedName name="IQ_ANNUITY_POLICY_EXP" hidden="1">"c29"</definedName>
    <definedName name="IQ_ANNUITY_REC" hidden="1">"c30"</definedName>
    <definedName name="IQ_ANNUITY_REV" hidden="1">"c31"</definedName>
    <definedName name="IQ_AP" hidden="1">"c32"</definedName>
    <definedName name="IQ_AP_BNK" hidden="1">"c33"</definedName>
    <definedName name="IQ_AP_BR" hidden="1">"c34"</definedName>
    <definedName name="IQ_AP_FIN" hidden="1">"c35"</definedName>
    <definedName name="IQ_AP_INS" hidden="1">"c36"</definedName>
    <definedName name="IQ_AP_REIT" hidden="1">"c37"</definedName>
    <definedName name="IQ_AP_UTI" hidden="1">"c38"</definedName>
    <definedName name="IQ_APIC" hidden="1">"c39"</definedName>
    <definedName name="IQ_AR" hidden="1">"c40"</definedName>
    <definedName name="IQ_AR_BR" hidden="1">"c41"</definedName>
    <definedName name="IQ_AR_LT" hidden="1">"c42"</definedName>
    <definedName name="IQ_AR_REIT" hidden="1">"c43"</definedName>
    <definedName name="IQ_AR_TURNS" hidden="1">"c44"</definedName>
    <definedName name="IQ_AR_UTI" hidden="1">"c45"</definedName>
    <definedName name="IQ_ARPU" hidden="1">"c2126"</definedName>
    <definedName name="IQ_ASSET_MGMT_FEE" hidden="1">"c46"</definedName>
    <definedName name="IQ_ASSET_TURNS" hidden="1">"c47"</definedName>
    <definedName name="IQ_ASSET_WRITEDOWN" hidden="1">"c48"</definedName>
    <definedName name="IQ_ASSET_WRITEDOWN_BNK" hidden="1">"c49"</definedName>
    <definedName name="IQ_ASSET_WRITEDOWN_BR" hidden="1">"c50"</definedName>
    <definedName name="IQ_ASSET_WRITEDOWN_CF" hidden="1">"c51"</definedName>
    <definedName name="IQ_ASSET_WRITEDOWN_CF_BNK" hidden="1">"c52"</definedName>
    <definedName name="IQ_ASSET_WRITEDOWN_CF_BR" hidden="1">"c53"</definedName>
    <definedName name="IQ_ASSET_WRITEDOWN_CF_FIN" hidden="1">"c54"</definedName>
    <definedName name="IQ_ASSET_WRITEDOWN_CF_INS" hidden="1">"c55"</definedName>
    <definedName name="IQ_ASSET_WRITEDOWN_CF_REIT" hidden="1">"c56"</definedName>
    <definedName name="IQ_ASSET_WRITEDOWN_CF_UTI" hidden="1">"c57"</definedName>
    <definedName name="IQ_ASSET_WRITEDOWN_FIN" hidden="1">"c58"</definedName>
    <definedName name="IQ_ASSET_WRITEDOWN_INS" hidden="1">"c59"</definedName>
    <definedName name="IQ_ASSET_WRITEDOWN_REIT" hidden="1">"c60"</definedName>
    <definedName name="IQ_ASSET_WRITEDOWN_UTI" hidden="1">"c61"</definedName>
    <definedName name="IQ_ASSETS_CAP_LEASE_DEPR" hidden="1">"c2068"</definedName>
    <definedName name="IQ_ASSETS_CAP_LEASE_GROSS" hidden="1">"c2069"</definedName>
    <definedName name="IQ_ASSETS_OPER_LEASE_DEPR" hidden="1">"c2070"</definedName>
    <definedName name="IQ_ASSETS_OPER_LEASE_GROSS" hidden="1">"c2071"</definedName>
    <definedName name="IQ_ASSUMED_AH_EARNED" hidden="1">"c2741"</definedName>
    <definedName name="IQ_ASSUMED_EARNED" hidden="1">"c2731"</definedName>
    <definedName name="IQ_ASSUMED_LIFE_EARNED" hidden="1">"c2736"</definedName>
    <definedName name="IQ_ASSUMED_LIFE_IN_FORCE" hidden="1">"c2766"</definedName>
    <definedName name="IQ_ASSUMED_PC_EARNED" hidden="1">"c2746"</definedName>
    <definedName name="IQ_ASSUMED_WRITTEN" hidden="1">"c2725"</definedName>
    <definedName name="IQ_AUDITOR_NAME" hidden="1">"c1539"</definedName>
    <definedName name="IQ_AUDITOR_OPINION" hidden="1">"c1540"</definedName>
    <definedName name="IQ_AUTO_WRITTEN" hidden="1">"c62"</definedName>
    <definedName name="IQ_AVG_BANK_ASSETS" hidden="1">"c2072"</definedName>
    <definedName name="IQ_AVG_BANK_LOANS" hidden="1">"c2073"</definedName>
    <definedName name="IQ_AVG_BROKER_REC" hidden="1">"c63"</definedName>
    <definedName name="IQ_AVG_BROKER_REC_NO" hidden="1">"c64"</definedName>
    <definedName name="IQ_AVG_DAILY_VOL" hidden="1">"c65"</definedName>
    <definedName name="IQ_AVG_INT_BEAR_LIAB" hidden="1">"c66"</definedName>
    <definedName name="IQ_AVG_INT_BEAR_LIAB_10YR_ANN_GROWTH" hidden="1">"c67"</definedName>
    <definedName name="IQ_AVG_INT_BEAR_LIAB_1YR_ANN_GROWTH" hidden="1">"c68"</definedName>
    <definedName name="IQ_AVG_INT_BEAR_LIAB_2YR_ANN_GROWTH" hidden="1">"c69"</definedName>
    <definedName name="IQ_AVG_INT_BEAR_LIAB_3YR_ANN_GROWTH" hidden="1">"c70"</definedName>
    <definedName name="IQ_AVG_INT_BEAR_LIAB_5YR_ANN_GROWTH" hidden="1">"c71"</definedName>
    <definedName name="IQ_AVG_INT_BEAR_LIAB_7YR_ANN_GROWTH" hidden="1">"c72"</definedName>
    <definedName name="IQ_AVG_INT_EARN_ASSETS" hidden="1">"c73"</definedName>
    <definedName name="IQ_AVG_INT_EARN_ASSETS_10YR_ANN_GROWTH" hidden="1">"c74"</definedName>
    <definedName name="IQ_AVG_INT_EARN_ASSETS_1YR_ANN_GROWTH" hidden="1">"c75"</definedName>
    <definedName name="IQ_AVG_INT_EARN_ASSETS_2YR_ANN_GROWTH" hidden="1">"c76"</definedName>
    <definedName name="IQ_AVG_INT_EARN_ASSETS_3YR_ANN_GROWTH" hidden="1">"c77"</definedName>
    <definedName name="IQ_AVG_INT_EARN_ASSETS_5YR_ANN_GROWTH" hidden="1">"c78"</definedName>
    <definedName name="IQ_AVG_INT_EARN_ASSETS_7YR_ANN_GROWTH" hidden="1">"c79"</definedName>
    <definedName name="IQ_AVG_MKTCAP" hidden="1">"c80"</definedName>
    <definedName name="IQ_AVG_PRICE" hidden="1">"c81"</definedName>
    <definedName name="IQ_AVG_SHAREOUTSTANDING" hidden="1">"c83"</definedName>
    <definedName name="IQ_AVG_TEV" hidden="1">"c84"</definedName>
    <definedName name="IQ_AVG_VOLUME" hidden="1">"c1346"</definedName>
    <definedName name="IQ_BANK_DEBT" hidden="1">"c2544"</definedName>
    <definedName name="IQ_BANK_DEBT_PCT" hidden="1">"c2545"</definedName>
    <definedName name="IQ_BASIC_EPS_EXCL" hidden="1">"c85"</definedName>
    <definedName name="IQ_BASIC_EPS_INCL" hidden="1">"c86"</definedName>
    <definedName name="IQ_BASIC_NORMAL_EPS" hidden="1">"c1592"</definedName>
    <definedName name="IQ_BASIC_WEIGHT" hidden="1">"c87"</definedName>
    <definedName name="IQ_BETA" hidden="1">"c2133"</definedName>
    <definedName name="IQ_BETA_1YR" hidden="1">"c1966"</definedName>
    <definedName name="IQ_BETA_1YR_RSQ" hidden="1">"c2132"</definedName>
    <definedName name="IQ_BETA_2YR" hidden="1">"c1965"</definedName>
    <definedName name="IQ_BETA_2YR_RSQ" hidden="1">"c2131"</definedName>
    <definedName name="IQ_BETA_5YR" hidden="1">"c88"</definedName>
    <definedName name="IQ_BETA_5YR_RSQ" hidden="1">"c2130"</definedName>
    <definedName name="IQ_BIG_INT_BEAR_CD" hidden="1">"c89"</definedName>
    <definedName name="IQ_BOARD_MEMBER" hidden="1">"c96"</definedName>
    <definedName name="IQ_BOARD_MEMBER_BACKGROUND" hidden="1">"c2101"</definedName>
    <definedName name="IQ_BOARD_MEMBER_TITLE" hidden="1">"c97"</definedName>
    <definedName name="IQ_BROK_COMISSION" hidden="1">"c98"</definedName>
    <definedName name="IQ_BROK_COMMISSION" hidden="1">"c3514"</definedName>
    <definedName name="IQ_BUILDINGS" hidden="1">"c99"</definedName>
    <definedName name="IQ_BUSINESS_DESCRIPTION" hidden="1">"c322"</definedName>
    <definedName name="IQ_BV_OVER_SHARES" hidden="1">"c1349"</definedName>
    <definedName name="IQ_BV_SHARE" hidden="1">"c100"</definedName>
    <definedName name="IQ_CABLE_ARPU" hidden="1">"c2869"</definedName>
    <definedName name="IQ_CABLE_ARPU_ANALOG" hidden="1">"c2864"</definedName>
    <definedName name="IQ_CABLE_ARPU_BASIC" hidden="1">"c2866"</definedName>
    <definedName name="IQ_CABLE_ARPU_BBAND" hidden="1">"c2867"</definedName>
    <definedName name="IQ_CABLE_ARPU_DIG" hidden="1">"c2865"</definedName>
    <definedName name="IQ_CABLE_ARPU_PHONE" hidden="1">"c2868"</definedName>
    <definedName name="IQ_CABLE_BASIC_PENETRATION" hidden="1">"c2850"</definedName>
    <definedName name="IQ_CABLE_BBAND_PENETRATION" hidden="1">"c2852"</definedName>
    <definedName name="IQ_CABLE_BBAND_PENETRATION_THP" hidden="1">"c2851"</definedName>
    <definedName name="IQ_CABLE_CHURN" hidden="1">"c2874"</definedName>
    <definedName name="IQ_CABLE_CHURN_BASIC" hidden="1">"c2871"</definedName>
    <definedName name="IQ_CABLE_CHURN_BBAND" hidden="1">"c2872"</definedName>
    <definedName name="IQ_CABLE_CHURN_DIG" hidden="1">"c2870"</definedName>
    <definedName name="IQ_CABLE_CHURN_PHONE" hidden="1">"c2873"</definedName>
    <definedName name="IQ_CABLE_HOMES_PER_MILE" hidden="1">"c2849"</definedName>
    <definedName name="IQ_CABLE_HP_BBAND" hidden="1">"c2845"</definedName>
    <definedName name="IQ_CABLE_HP_DIG" hidden="1">"c2844"</definedName>
    <definedName name="IQ_CABLE_HP_PHONE" hidden="1">"c2846"</definedName>
    <definedName name="IQ_CABLE_MILES_PASSED" hidden="1">"c2848"</definedName>
    <definedName name="IQ_CABLE_OTHER_REV" hidden="1">"c2882"</definedName>
    <definedName name="IQ_CABLE_PHONE_PENETRATION" hidden="1">"c2853"</definedName>
    <definedName name="IQ_CABLE_PROGRAMMING_COSTS" hidden="1">"c2884"</definedName>
    <definedName name="IQ_CABLE_REV_ADVERT" hidden="1">"c2880"</definedName>
    <definedName name="IQ_CABLE_REV_ANALOG" hidden="1">"c2875"</definedName>
    <definedName name="IQ_CABLE_REV_BASIC" hidden="1">"c2877"</definedName>
    <definedName name="IQ_CABLE_REV_BBAND" hidden="1">"c2878"</definedName>
    <definedName name="IQ_CABLE_REV_COMMERCIAL" hidden="1">"c2881"</definedName>
    <definedName name="IQ_CABLE_REV_DIG" hidden="1">"c2876"</definedName>
    <definedName name="IQ_CABLE_REV_PHONE" hidden="1">"c2879"</definedName>
    <definedName name="IQ_CABLE_RGU" hidden="1">"c2863"</definedName>
    <definedName name="IQ_CABLE_SUBS_ANALOG" hidden="1">"c2855"</definedName>
    <definedName name="IQ_CABLE_SUBS_BASIC" hidden="1">"c2857"</definedName>
    <definedName name="IQ_CABLE_SUBS_BBAND" hidden="1">"c2858"</definedName>
    <definedName name="IQ_CABLE_SUBS_BUNDLED" hidden="1">"c2861"</definedName>
    <definedName name="IQ_CABLE_SUBS_DIG" hidden="1">"c2856"</definedName>
    <definedName name="IQ_CABLE_SUBS_NON_VIDEO" hidden="1">"c2860"</definedName>
    <definedName name="IQ_CABLE_SUBS_PHONE" hidden="1">"c2859"</definedName>
    <definedName name="IQ_CABLE_SUBS_TOTAL" hidden="1">"c2862"</definedName>
    <definedName name="IQ_CABLE_THP" hidden="1">"c2847"</definedName>
    <definedName name="IQ_CABLE_TOTAL_PENETRATION" hidden="1">"c2854"</definedName>
    <definedName name="IQ_CABLE_TOTAL_REV" hidden="1">"c2883"</definedName>
    <definedName name="IQ_CAL_Q" hidden="1">"c101"</definedName>
    <definedName name="IQ_CAL_Y" hidden="1">"c102"</definedName>
    <definedName name="IQ_CALC_TYPE_BS" hidden="1">"c3086"</definedName>
    <definedName name="IQ_CALC_TYPE_CF" hidden="1">"c3085"</definedName>
    <definedName name="IQ_CALC_TYPE_IS" hidden="1">"c3084"</definedName>
    <definedName name="IQ_CAP_LOSS_CF_1YR" hidden="1">"c3474"</definedName>
    <definedName name="IQ_CAP_LOSS_CF_2YR" hidden="1">"c3475"</definedName>
    <definedName name="IQ_CAP_LOSS_CF_3YR" hidden="1">"c3476"</definedName>
    <definedName name="IQ_CAP_LOSS_CF_4YR" hidden="1">"c3477"</definedName>
    <definedName name="IQ_CAP_LOSS_CF_5YR" hidden="1">"c3478"</definedName>
    <definedName name="IQ_CAP_LOSS_CF_AFTER_FIVE" hidden="1">"c3479"</definedName>
    <definedName name="IQ_CAP_LOSS_CF_MAX_YEAR" hidden="1">"c3482"</definedName>
    <definedName name="IQ_CAP_LOSS_CF_NO_EXP" hidden="1">"c3480"</definedName>
    <definedName name="IQ_CAP_LOSS_CF_TOTAL" hidden="1">"c3481"</definedName>
    <definedName name="IQ_CAPEX" hidden="1">"c103"</definedName>
    <definedName name="IQ_CAPEX_10YR_ANN_GROWTH" hidden="1">"c104"</definedName>
    <definedName name="IQ_CAPEX_1YR_ANN_GROWTH" hidden="1">"c105"</definedName>
    <definedName name="IQ_CAPEX_2YR_ANN_GROWTH" hidden="1">"c106"</definedName>
    <definedName name="IQ_CAPEX_3YR_ANN_GROWTH" hidden="1">"c107"</definedName>
    <definedName name="IQ_CAPEX_5YR_ANN_GROWTH" hidden="1">"c108"</definedName>
    <definedName name="IQ_CAPEX_7YR_ANN_GROWTH" hidden="1">"c109"</definedName>
    <definedName name="IQ_CAPEX_BNK" hidden="1">"c110"</definedName>
    <definedName name="IQ_CAPEX_BR" hidden="1">"c111"</definedName>
    <definedName name="IQ_CAPEX_FIN" hidden="1">"c112"</definedName>
    <definedName name="IQ_CAPEX_INS" hidden="1">"c113"</definedName>
    <definedName name="IQ_CAPEX_UTI" hidden="1">"c114"</definedName>
    <definedName name="IQ_CAPITAL_LEASE" hidden="1">"c1350"</definedName>
    <definedName name="IQ_CAPITAL_LEASES" hidden="1">"c115"</definedName>
    <definedName name="IQ_CAPITAL_LEASES_TOTAL" hidden="1">"c3031"</definedName>
    <definedName name="IQ_CAPITAL_LEASES_TOTAL_PCT" hidden="1">"c2506"</definedName>
    <definedName name="IQ_CAPITALIZED_INTEREST" hidden="1">"c3460"</definedName>
    <definedName name="IQ_CAPITALIZED_INTEREST_BOP" hidden="1">"c3459"</definedName>
    <definedName name="IQ_CAPITALIZED_INTEREST_EOP" hidden="1">"c3464"</definedName>
    <definedName name="IQ_CAPITALIZED_INTEREST_EXP" hidden="1">"c3461"</definedName>
    <definedName name="IQ_CAPITALIZED_INTEREST_OTHER_ADJ" hidden="1">"c3463"</definedName>
    <definedName name="IQ_CAPITALIZED_INTEREST_WRITE_OFF" hidden="1">"c3462"</definedName>
    <definedName name="IQ_CASH" hidden="1">"c1458"</definedName>
    <definedName name="IQ_CASH_ACQUIRE_CF" hidden="1">"c116"</definedName>
    <definedName name="IQ_CASH_CONVERSION" hidden="1">"c117"</definedName>
    <definedName name="IQ_CASH_DUE_BANKS" hidden="1">"c1351"</definedName>
    <definedName name="IQ_CASH_EQUIV" hidden="1">"c118"</definedName>
    <definedName name="IQ_CASH_FINAN" hidden="1">"c119"</definedName>
    <definedName name="IQ_CASH_INTEREST" hidden="1">"c120"</definedName>
    <definedName name="IQ_CASH_INVEST" hidden="1">"c121"</definedName>
    <definedName name="IQ_CASH_OPER" hidden="1">"c122"</definedName>
    <definedName name="IQ_CASH_SEGREG" hidden="1">"c123"</definedName>
    <definedName name="IQ_CASH_SHARE" hidden="1">"c1911"</definedName>
    <definedName name="IQ_CASH_ST" hidden="1">"c1355"</definedName>
    <definedName name="IQ_CASH_ST_INVEST" hidden="1">"c124"</definedName>
    <definedName name="IQ_CASH_TAXES" hidden="1">"c125"</definedName>
    <definedName name="IQ_CEDED_AH_EARNED" hidden="1">"c2743"</definedName>
    <definedName name="IQ_CEDED_CLAIM_EXP_INCUR" hidden="1">"c2756"</definedName>
    <definedName name="IQ_CEDED_CLAIM_EXP_PAID" hidden="1">"c2759"</definedName>
    <definedName name="IQ_CEDED_CLAIM_EXP_RES" hidden="1">"c2753"</definedName>
    <definedName name="IQ_CEDED_EARNED" hidden="1">"c2733"</definedName>
    <definedName name="IQ_CEDED_LIFE_EARNED" hidden="1">"c2738"</definedName>
    <definedName name="IQ_CEDED_LIFE_IN_FORCE" hidden="1">"c2768"</definedName>
    <definedName name="IQ_CEDED_PC_EARNED" hidden="1">"c2748"</definedName>
    <definedName name="IQ_CEDED_WRITTEN" hidden="1">"c2727"</definedName>
    <definedName name="IQ_CFO_10YR_ANN_GROWTH" hidden="1">"c126"</definedName>
    <definedName name="IQ_CFO_1YR_ANN_GROWTH" hidden="1">"c127"</definedName>
    <definedName name="IQ_CFO_2YR_ANN_GROWTH" hidden="1">"c128"</definedName>
    <definedName name="IQ_CFO_3YR_ANN_GROWTH" hidden="1">"c129"</definedName>
    <definedName name="IQ_CFO_5YR_ANN_GROWTH" hidden="1">"c130"</definedName>
    <definedName name="IQ_CFO_7YR_ANN_GROWTH" hidden="1">"c131"</definedName>
    <definedName name="IQ_CFO_CURRENT_LIAB" hidden="1">"c132"</definedName>
    <definedName name="IQ_CHANGE_AP" hidden="1">"c133"</definedName>
    <definedName name="IQ_CHANGE_AP_BNK" hidden="1">"c134"</definedName>
    <definedName name="IQ_CHANGE_AP_BR" hidden="1">"c135"</definedName>
    <definedName name="IQ_CHANGE_AP_FIN" hidden="1">"c136"</definedName>
    <definedName name="IQ_CHANGE_AP_INS" hidden="1">"c137"</definedName>
    <definedName name="IQ_CHANGE_AP_REIT" hidden="1">"c138"</definedName>
    <definedName name="IQ_CHANGE_AP_UTI" hidden="1">"c139"</definedName>
    <definedName name="IQ_CHANGE_AR" hidden="1">"c140"</definedName>
    <definedName name="IQ_CHANGE_AR_BNK" hidden="1">"c141"</definedName>
    <definedName name="IQ_CHANGE_AR_BR" hidden="1">"c142"</definedName>
    <definedName name="IQ_CHANGE_AR_FIN" hidden="1">"c143"</definedName>
    <definedName name="IQ_CHANGE_AR_INS" hidden="1">"c144"</definedName>
    <definedName name="IQ_CHANGE_AR_REIT" hidden="1">"c145"</definedName>
    <definedName name="IQ_CHANGE_AR_UTI" hidden="1">"c146"</definedName>
    <definedName name="IQ_CHANGE_DEF_TAX" hidden="1">"c147"</definedName>
    <definedName name="IQ_CHANGE_DEPOSIT_ACCT" hidden="1">"c148"</definedName>
    <definedName name="IQ_CHANGE_INC_TAX" hidden="1">"c149"</definedName>
    <definedName name="IQ_CHANGE_INS_RES_LIAB" hidden="1">"c150"</definedName>
    <definedName name="IQ_CHANGE_INVENTORY" hidden="1">"c151"</definedName>
    <definedName name="IQ_CHANGE_NET_OPER_ASSETS" hidden="1">"c3592"</definedName>
    <definedName name="IQ_CHANGE_NET_WORKING_CAPITAL" hidden="1">"c1909"</definedName>
    <definedName name="IQ_CHANGE_OTHER_NET_OPER_ASSETS" hidden="1">"c3593"</definedName>
    <definedName name="IQ_CHANGE_OTHER_NET_OPER_ASSETS_BNK" hidden="1">"c3594"</definedName>
    <definedName name="IQ_CHANGE_OTHER_NET_OPER_ASSETS_BR" hidden="1">"c3595"</definedName>
    <definedName name="IQ_CHANGE_OTHER_NET_OPER_ASSETS_FIN" hidden="1">"c3596"</definedName>
    <definedName name="IQ_CHANGE_OTHER_NET_OPER_ASSETS_INS" hidden="1">"c3597"</definedName>
    <definedName name="IQ_CHANGE_OTHER_NET_OPER_ASSETS_REIT" hidden="1">"c3598"</definedName>
    <definedName name="IQ_CHANGE_OTHER_NET_OPER_ASSETS_UTI" hidden="1">"c3599"</definedName>
    <definedName name="IQ_CHANGE_OTHER_WORK_CAP" hidden="1">"c152"</definedName>
    <definedName name="IQ_CHANGE_OTHER_WORK_CAP_BNK" hidden="1">"c153"</definedName>
    <definedName name="IQ_CHANGE_OTHER_WORK_CAP_BR" hidden="1">"c154"</definedName>
    <definedName name="IQ_CHANGE_OTHER_WORK_CAP_FIN" hidden="1">"c155"</definedName>
    <definedName name="IQ_CHANGE_OTHER_WORK_CAP_INS" hidden="1">"c156"</definedName>
    <definedName name="IQ_CHANGE_OTHER_WORK_CAP_REIT" hidden="1">"c157"</definedName>
    <definedName name="IQ_CHANGE_OTHER_WORK_CAP_UTI" hidden="1">"c158"</definedName>
    <definedName name="IQ_CHANGE_TRADING_ASSETS" hidden="1">"c159"</definedName>
    <definedName name="IQ_CHANGE_UNEARN_REV" hidden="1">"c160"</definedName>
    <definedName name="IQ_CHANGE_WORK_CAP" hidden="1">"c161"</definedName>
    <definedName name="IQ_CHANGES_WORK_CAP" hidden="1">"c1357"</definedName>
    <definedName name="IQ_CHARGE_OFFS_GROSS" hidden="1">"c162"</definedName>
    <definedName name="IQ_CHARGE_OFFS_NET" hidden="1">"c163"</definedName>
    <definedName name="IQ_CHARGE_OFFS_RECOVERED" hidden="1">"c164"</definedName>
    <definedName name="IQ_CHARGE_OFFS_TOTAL_AVG_LOANS" hidden="1">"c165"</definedName>
    <definedName name="IQ_CITY" hidden="1">"c166"</definedName>
    <definedName name="IQ_CL_DUE_AFTER_FIVE" hidden="1">"c167"</definedName>
    <definedName name="IQ_CL_DUE_CY" hidden="1">"c168"</definedName>
    <definedName name="IQ_CL_DUE_CY1" hidden="1">"c169"</definedName>
    <definedName name="IQ_CL_DUE_CY2" hidden="1">"c170"</definedName>
    <definedName name="IQ_CL_DUE_CY3" hidden="1">"c171"</definedName>
    <definedName name="IQ_CL_DUE_CY4" hidden="1">"c172"</definedName>
    <definedName name="IQ_CL_DUE_NEXT_FIVE" hidden="1">"c173"</definedName>
    <definedName name="IQ_CL_OBLIGATION_IMMEDIATE" hidden="1">"c2253"</definedName>
    <definedName name="IQ_CLASSA_OPTIONS_BEG_OS" hidden="1">"c2679"</definedName>
    <definedName name="IQ_CLASSA_OPTIONS_CANCELLED" hidden="1">"c2682"</definedName>
    <definedName name="IQ_CLASSA_OPTIONS_END_OS" hidden="1">"c2683"</definedName>
    <definedName name="IQ_CLASSA_OPTIONS_EXERCISED" hidden="1">"c2681"</definedName>
    <definedName name="IQ_CLASSA_OPTIONS_GRANTED" hidden="1">"c2680"</definedName>
    <definedName name="IQ_CLASSA_OPTIONS_STRIKE_PRICE_OS" hidden="1">"c2684"</definedName>
    <definedName name="IQ_CLASSA_OUTSTANDING_BS_DATE" hidden="1">"c1971"</definedName>
    <definedName name="IQ_CLASSA_OUTSTANDING_FILING_DATE" hidden="1">"c1973"</definedName>
    <definedName name="IQ_CLASSA_STRIKE_PRICE_GRANTED" hidden="1">"c2685"</definedName>
    <definedName name="IQ_CLASSA_WARRANTS_BEG_OS" hidden="1">"c2705"</definedName>
    <definedName name="IQ_CLASSA_WARRANTS_CANCELLED" hidden="1">"c2708"</definedName>
    <definedName name="IQ_CLASSA_WARRANTS_END_OS" hidden="1">"c2709"</definedName>
    <definedName name="IQ_CLASSA_WARRANTS_EXERCISED" hidden="1">"c2707"</definedName>
    <definedName name="IQ_CLASSA_WARRANTS_ISSUED" hidden="1">"c2706"</definedName>
    <definedName name="IQ_CLASSA_WARRANTS_STRIKE_PRICE_ISSUED" hidden="1">"c2711"</definedName>
    <definedName name="IQ_CLASSA_WARRANTS_STRIKE_PRICE_OS" hidden="1">"c2710"</definedName>
    <definedName name="IQ_CLOSEPRICE" hidden="1">"c174"</definedName>
    <definedName name="IQ_CLOSEPRICE_ADJ" hidden="1">"c2115"</definedName>
    <definedName name="IQ_COGS" hidden="1">"c175"</definedName>
    <definedName name="IQ_COMBINED_RATIO" hidden="1">"c176"</definedName>
    <definedName name="IQ_COMMERCIAL_DOM" hidden="1">"c177"</definedName>
    <definedName name="IQ_COMMERCIAL_FIRE_WRITTEN" hidden="1">"c178"</definedName>
    <definedName name="IQ_COMMERCIAL_MORT" hidden="1">"c179"</definedName>
    <definedName name="IQ_COMMISS_FEES" hidden="1">"c180"</definedName>
    <definedName name="IQ_COMMISSION_DEF" hidden="1">"c181"</definedName>
    <definedName name="IQ_COMMON" hidden="1">"c182"</definedName>
    <definedName name="IQ_COMMON_APIC" hidden="1">"c183"</definedName>
    <definedName name="IQ_COMMON_APIC_BNK" hidden="1">"c184"</definedName>
    <definedName name="IQ_COMMON_APIC_BR" hidden="1">"c185"</definedName>
    <definedName name="IQ_COMMON_APIC_FIN" hidden="1">"c186"</definedName>
    <definedName name="IQ_COMMON_APIC_INS" hidden="1">"c187"</definedName>
    <definedName name="IQ_COMMON_APIC_REIT" hidden="1">"c188"</definedName>
    <definedName name="IQ_COMMON_APIC_UTI" hidden="1">"c189"</definedName>
    <definedName name="IQ_COMMON_DIV" hidden="1">"c3006"</definedName>
    <definedName name="IQ_COMMON_DIV_CF" hidden="1">"c190"</definedName>
    <definedName name="IQ_COMMON_EQUITY_10YR_ANN_GROWTH" hidden="1">"c191"</definedName>
    <definedName name="IQ_COMMON_EQUITY_1YR_ANN_GROWTH" hidden="1">"c192"</definedName>
    <definedName name="IQ_COMMON_EQUITY_2YR_ANN_GROWTH" hidden="1">"c193"</definedName>
    <definedName name="IQ_COMMON_EQUITY_3YR_ANN_GROWTH" hidden="1">"c194"</definedName>
    <definedName name="IQ_COMMON_EQUITY_5YR_ANN_GROWTH" hidden="1">"c195"</definedName>
    <definedName name="IQ_COMMON_EQUITY_7YR_ANN_GROWTH" hidden="1">"c196"</definedName>
    <definedName name="IQ_COMMON_ISSUED" hidden="1">"c197"</definedName>
    <definedName name="IQ_COMMON_ISSUED_BNK" hidden="1">"c198"</definedName>
    <definedName name="IQ_COMMON_ISSUED_BR" hidden="1">"c199"</definedName>
    <definedName name="IQ_COMMON_ISSUED_FIN" hidden="1">"c200"</definedName>
    <definedName name="IQ_COMMON_ISSUED_INS" hidden="1">"c201"</definedName>
    <definedName name="IQ_COMMON_ISSUED_REIT" hidden="1">"c202"</definedName>
    <definedName name="IQ_COMMON_ISSUED_UTI" hidden="1">"c203"</definedName>
    <definedName name="IQ_COMMON_PER_ADR" hidden="1">"c204"</definedName>
    <definedName name="IQ_COMMON_PREF_DIV_CF" hidden="1">"c205"</definedName>
    <definedName name="IQ_COMMON_REP" hidden="1">"c206"</definedName>
    <definedName name="IQ_COMMON_REP_BNK" hidden="1">"c207"</definedName>
    <definedName name="IQ_COMMON_REP_BR" hidden="1">"c208"</definedName>
    <definedName name="IQ_COMMON_REP_FIN" hidden="1">"c209"</definedName>
    <definedName name="IQ_COMMON_REP_INS" hidden="1">"c210"</definedName>
    <definedName name="IQ_COMMON_REP_REIT" hidden="1">"c211"</definedName>
    <definedName name="IQ_COMMON_REP_UTI" hidden="1">"c212"</definedName>
    <definedName name="IQ_COMMON_STOCK" hidden="1">"c1358"</definedName>
    <definedName name="IQ_COMP_BENEFITS" hidden="1">"c213"</definedName>
    <definedName name="IQ_COMPANY_ADDRESS" hidden="1">"c214"</definedName>
    <definedName name="IQ_COMPANY_ID" hidden="1">"c3513"</definedName>
    <definedName name="IQ_COMPANY_NAME" hidden="1">"c215"</definedName>
    <definedName name="IQ_COMPANY_NAME_LONG" hidden="1">"c1585"</definedName>
    <definedName name="IQ_COMPANY_PHONE" hidden="1">"c216"</definedName>
    <definedName name="IQ_COMPANY_STATUS" hidden="1">"c2097"</definedName>
    <definedName name="IQ_COMPANY_STREET1" hidden="1">"c217"</definedName>
    <definedName name="IQ_COMPANY_STREET2" hidden="1">"c218"</definedName>
    <definedName name="IQ_COMPANY_TICKER" hidden="1">"c219"</definedName>
    <definedName name="IQ_COMPANY_TYPE" hidden="1">"c2096"</definedName>
    <definedName name="IQ_COMPANY_WEBSITE" hidden="1">"c220"</definedName>
    <definedName name="IQ_COMPANY_ZIP" hidden="1">"c221"</definedName>
    <definedName name="IQ_CONSTRUCTION_LOANS" hidden="1">"c222"</definedName>
    <definedName name="IQ_CONSUMER_LOANS" hidden="1">"c223"</definedName>
    <definedName name="IQ_CONVERT" hidden="1">"c2536"</definedName>
    <definedName name="IQ_CONVERT_PCT" hidden="1">"c2537"</definedName>
    <definedName name="IQ_COST_BORROWING" hidden="1">"c2936"</definedName>
    <definedName name="IQ_COST_BORROWINGS" hidden="1">"c225"</definedName>
    <definedName name="IQ_COST_REV" hidden="1">"c226"</definedName>
    <definedName name="IQ_COST_REVENUE" hidden="1">"c1359"</definedName>
    <definedName name="IQ_COST_SAVINGS" hidden="1">"c227"</definedName>
    <definedName name="IQ_COST_SERVICE" hidden="1">"c228"</definedName>
    <definedName name="IQ_COST_TOTAL_BORROWINGS" hidden="1">"c229"</definedName>
    <definedName name="IQ_COUNTRY_NAME" hidden="1">"c230"</definedName>
    <definedName name="IQ_COVERED_POPS" hidden="1">"c2124"</definedName>
    <definedName name="IQ_CP" hidden="1">"c2495"</definedName>
    <definedName name="IQ_CP_PCT" hidden="1">"c2496"</definedName>
    <definedName name="IQ_CQ" hidden="1">5000</definedName>
    <definedName name="IQ_CREDIT_CARD_FEE_BNK" hidden="1">"c231"</definedName>
    <definedName name="IQ_CREDIT_CARD_FEE_FIN" hidden="1">"c1583"</definedName>
    <definedName name="IQ_CREDIT_LOSS_CF" hidden="1">"c232"</definedName>
    <definedName name="IQ_CUMULATIVE_SPLIT_FACTOR" hidden="1">"c2094"</definedName>
    <definedName name="IQ_CURR_DOMESTIC_TAXES" hidden="1">"c2074"</definedName>
    <definedName name="IQ_CURR_FOREIGN_TAXES" hidden="1">"c2075"</definedName>
    <definedName name="IQ_CURRENCY_FACTOR_BS" hidden="1">"c233"</definedName>
    <definedName name="IQ_CURRENCY_FACTOR_IS" hidden="1">"c234"</definedName>
    <definedName name="IQ_CURRENCY_GAIN" hidden="1">"c235"</definedName>
    <definedName name="IQ_CURRENCY_GAIN_BR" hidden="1">"c236"</definedName>
    <definedName name="IQ_CURRENCY_GAIN_FIN" hidden="1">"c237"</definedName>
    <definedName name="IQ_CURRENCY_GAIN_INS" hidden="1">"c238"</definedName>
    <definedName name="IQ_CURRENCY_GAIN_REIT" hidden="1">"c239"</definedName>
    <definedName name="IQ_CURRENCY_GAIN_UTI" hidden="1">"c240"</definedName>
    <definedName name="IQ_CURRENT_PORT" hidden="1">"c241"</definedName>
    <definedName name="IQ_CURRENT_PORT_BNK" hidden="1">"c242"</definedName>
    <definedName name="IQ_CURRENT_PORT_DEBT" hidden="1">"c243"</definedName>
    <definedName name="IQ_CURRENT_PORT_DEBT_BNK" hidden="1">"c244"</definedName>
    <definedName name="IQ_CURRENT_PORT_DEBT_BR" hidden="1">"c1567"</definedName>
    <definedName name="IQ_CURRENT_PORT_DEBT_FIN" hidden="1">"c1568"</definedName>
    <definedName name="IQ_CURRENT_PORT_DEBT_INS" hidden="1">"c1569"</definedName>
    <definedName name="IQ_CURRENT_PORT_DEBT_REIT" hidden="1">"c1570"</definedName>
    <definedName name="IQ_CURRENT_PORT_DEBT_UTI" hidden="1">"c1571"</definedName>
    <definedName name="IQ_CURRENT_PORT_LEASES" hidden="1">"c245"</definedName>
    <definedName name="IQ_CURRENT_PORT_PCT" hidden="1">"c2541"</definedName>
    <definedName name="IQ_CURRENT_RATIO" hidden="1">"c246"</definedName>
    <definedName name="IQ_CY" hidden="1">10000</definedName>
    <definedName name="IQ_DA" hidden="1">"c247"</definedName>
    <definedName name="IQ_DA_BR" hidden="1">"c248"</definedName>
    <definedName name="IQ_DA_CF" hidden="1">"c249"</definedName>
    <definedName name="IQ_DA_CF_BNK" hidden="1">"c250"</definedName>
    <definedName name="IQ_DA_CF_BR" hidden="1">"c251"</definedName>
    <definedName name="IQ_DA_CF_FIN" hidden="1">"c252"</definedName>
    <definedName name="IQ_DA_CF_INS" hidden="1">"c253"</definedName>
    <definedName name="IQ_DA_CF_REIT" hidden="1">"c254"</definedName>
    <definedName name="IQ_DA_CF_UTI" hidden="1">"c255"</definedName>
    <definedName name="IQ_DA_FIN" hidden="1">"c256"</definedName>
    <definedName name="IQ_DA_INS" hidden="1">"c257"</definedName>
    <definedName name="IQ_DA_REIT" hidden="1">"c258"</definedName>
    <definedName name="IQ_DA_SUPPL" hidden="1">"c259"</definedName>
    <definedName name="IQ_DA_SUPPL_BR" hidden="1">"c260"</definedName>
    <definedName name="IQ_DA_SUPPL_CF" hidden="1">"c261"</definedName>
    <definedName name="IQ_DA_SUPPL_CF_BNK" hidden="1">"c262"</definedName>
    <definedName name="IQ_DA_SUPPL_CF_BR" hidden="1">"c263"</definedName>
    <definedName name="IQ_DA_SUPPL_CF_FIN" hidden="1">"c264"</definedName>
    <definedName name="IQ_DA_SUPPL_CF_INS" hidden="1">"c265"</definedName>
    <definedName name="IQ_DA_SUPPL_CF_REIT" hidden="1">"c266"</definedName>
    <definedName name="IQ_DA_SUPPL_CF_UTI" hidden="1">"c267"</definedName>
    <definedName name="IQ_DA_SUPPL_FIN" hidden="1">"c268"</definedName>
    <definedName name="IQ_DA_SUPPL_INS" hidden="1">"c269"</definedName>
    <definedName name="IQ_DA_SUPPL_REIT" hidden="1">"c270"</definedName>
    <definedName name="IQ_DA_SUPPL_UTI" hidden="1">"c271"</definedName>
    <definedName name="IQ_DA_UTI" hidden="1">"c272"</definedName>
    <definedName name="IQ_DAYS_COVER_SHORT" hidden="1">"c1578"</definedName>
    <definedName name="IQ_DAYS_INVENTORY_OUT" hidden="1">"c273"</definedName>
    <definedName name="IQ_DAYS_PAY_OUTST" hidden="1">"c1362"</definedName>
    <definedName name="IQ_DAYS_PAYABLE_OUT" hidden="1">"c274"</definedName>
    <definedName name="IQ_DAYS_SALES_OUT" hidden="1">"c275"</definedName>
    <definedName name="IQ_DAYS_SALES_OUTST" hidden="1">"c1363"</definedName>
    <definedName name="IQ_DEBT_ADJ" hidden="1">"c2515"</definedName>
    <definedName name="IQ_DEBT_ADJ_PCT" hidden="1">"c2516"</definedName>
    <definedName name="IQ_DEBT_EQUIV_NET_PBO" hidden="1">"c2938"</definedName>
    <definedName name="IQ_DEBT_EQUIV_OPER_LEASE" hidden="1">"c2935"</definedName>
    <definedName name="IQ_DEF_ACQ_CST" hidden="1">"c1364"</definedName>
    <definedName name="IQ_DEF_AMORT" hidden="1">"c276"</definedName>
    <definedName name="IQ_DEF_AMORT_BNK" hidden="1">"c277"</definedName>
    <definedName name="IQ_DEF_AMORT_BR" hidden="1">"c278"</definedName>
    <definedName name="IQ_DEF_AMORT_FIN" hidden="1">"c279"</definedName>
    <definedName name="IQ_DEF_AMORT_INS" hidden="1">"c280"</definedName>
    <definedName name="IQ_DEF_AMORT_REIT" hidden="1">"c281"</definedName>
    <definedName name="IQ_DEF_AMORT_UTI" hidden="1">"c282"</definedName>
    <definedName name="IQ_DEF_BENEFIT_INTEREST_COST" hidden="1">"c283"</definedName>
    <definedName name="IQ_DEF_BENEFIT_INTEREST_COST_DOMESTIC" hidden="1">"c2652"</definedName>
    <definedName name="IQ_DEF_BENEFIT_INTEREST_COST_FOREIGN" hidden="1">"c2660"</definedName>
    <definedName name="IQ_DEF_BENEFIT_OTHER_COST" hidden="1">"c284"</definedName>
    <definedName name="IQ_DEF_BENEFIT_OTHER_COST_DOMESTIC" hidden="1">"c2654"</definedName>
    <definedName name="IQ_DEF_BENEFIT_OTHER_COST_FOREIGN" hidden="1">"c2662"</definedName>
    <definedName name="IQ_DEF_BENEFIT_ROA" hidden="1">"c285"</definedName>
    <definedName name="IQ_DEF_BENEFIT_ROA_DOMESTIC" hidden="1">"c2653"</definedName>
    <definedName name="IQ_DEF_BENEFIT_ROA_FOREIGN" hidden="1">"c2661"</definedName>
    <definedName name="IQ_DEF_BENEFIT_SERVICE_COST" hidden="1">"c286"</definedName>
    <definedName name="IQ_DEF_BENEFIT_SERVICE_COST_DOMESTIC" hidden="1">"c2651"</definedName>
    <definedName name="IQ_DEF_BENEFIT_SERVICE_COST_FOREIGN" hidden="1">"c2659"</definedName>
    <definedName name="IQ_DEF_BENEFIT_TOTAL_COST" hidden="1">"c287"</definedName>
    <definedName name="IQ_DEF_BENEFIT_TOTAL_COST_DOMESTIC" hidden="1">"c2655"</definedName>
    <definedName name="IQ_DEF_BENEFIT_TOTAL_COST_FOREIGN" hidden="1">"c2663"</definedName>
    <definedName name="IQ_DEF_CHARGES_BR" hidden="1">"c288"</definedName>
    <definedName name="IQ_DEF_CHARGES_CF" hidden="1">"c289"</definedName>
    <definedName name="IQ_DEF_CHARGES_FIN" hidden="1">"c290"</definedName>
    <definedName name="IQ_DEF_CHARGES_INS" hidden="1">"c291"</definedName>
    <definedName name="IQ_DEF_CHARGES_LT" hidden="1">"c292"</definedName>
    <definedName name="IQ_DEF_CHARGES_LT_BNK" hidden="1">"c293"</definedName>
    <definedName name="IQ_DEF_CHARGES_LT_BR" hidden="1">"c294"</definedName>
    <definedName name="IQ_DEF_CHARGES_LT_FIN" hidden="1">"c295"</definedName>
    <definedName name="IQ_DEF_CHARGES_LT_INS" hidden="1">"c296"</definedName>
    <definedName name="IQ_DEF_CHARGES_LT_REIT" hidden="1">"c297"</definedName>
    <definedName name="IQ_DEF_CHARGES_LT_UTI" hidden="1">"c298"</definedName>
    <definedName name="IQ_DEF_CHARGES_REIT" hidden="1">"c299"</definedName>
    <definedName name="IQ_DEF_CONTRIBUTION_TOTAL_COST" hidden="1">"c300"</definedName>
    <definedName name="IQ_DEF_INC_TAX" hidden="1">"c1365"</definedName>
    <definedName name="IQ_DEF_POLICY_ACQ_COSTS" hidden="1">"c301"</definedName>
    <definedName name="IQ_DEF_POLICY_ACQ_COSTS_CF" hidden="1">"c302"</definedName>
    <definedName name="IQ_DEF_POLICY_AMORT" hidden="1">"c303"</definedName>
    <definedName name="IQ_DEF_TAX_ASSET_LT_BR" hidden="1">"c304"</definedName>
    <definedName name="IQ_DEF_TAX_ASSET_LT_FIN" hidden="1">"c305"</definedName>
    <definedName name="IQ_DEF_TAX_ASSET_LT_INS" hidden="1">"c306"</definedName>
    <definedName name="IQ_DEF_TAX_ASSET_LT_REIT" hidden="1">"c307"</definedName>
    <definedName name="IQ_DEF_TAX_ASSET_LT_UTI" hidden="1">"c308"</definedName>
    <definedName name="IQ_DEF_TAX_ASSETS_CURRENT" hidden="1">"c309"</definedName>
    <definedName name="IQ_DEF_TAX_ASSETS_LT" hidden="1">"c310"</definedName>
    <definedName name="IQ_DEF_TAX_ASSETS_LT_BNK" hidden="1">"c311"</definedName>
    <definedName name="IQ_DEF_TAX_LIAB_CURRENT" hidden="1">"c312"</definedName>
    <definedName name="IQ_DEF_TAX_LIAB_LT" hidden="1">"c313"</definedName>
    <definedName name="IQ_DEF_TAX_LIAB_LT_BNK" hidden="1">"c314"</definedName>
    <definedName name="IQ_DEF_TAX_LIAB_LT_BR" hidden="1">"c315"</definedName>
    <definedName name="IQ_DEF_TAX_LIAB_LT_FIN" hidden="1">"c316"</definedName>
    <definedName name="IQ_DEF_TAX_LIAB_LT_INS" hidden="1">"c317"</definedName>
    <definedName name="IQ_DEF_TAX_LIAB_LT_REIT" hidden="1">"c318"</definedName>
    <definedName name="IQ_DEF_TAX_LIAB_LT_UTI" hidden="1">"c319"</definedName>
    <definedName name="IQ_DEFERRED_DOMESTIC_TAXES" hidden="1">"c2077"</definedName>
    <definedName name="IQ_DEFERRED_FOREIGN_TAXES" hidden="1">"c2078"</definedName>
    <definedName name="IQ_DEFERRED_INC_TAX" hidden="1">"c1447"</definedName>
    <definedName name="IQ_DEFERRED_TAXES" hidden="1">"c1356"</definedName>
    <definedName name="IQ_DEMAND_DEP" hidden="1">"c320"</definedName>
    <definedName name="IQ_DEPOSITS_FIN" hidden="1">"c321"</definedName>
    <definedName name="IQ_DEPRE_AMORT" hidden="1">"c1360"</definedName>
    <definedName name="IQ_DEPRE_AMORT_SUPPL" hidden="1">"c1593"</definedName>
    <definedName name="IQ_DEPRE_DEPLE" hidden="1">"c1361"</definedName>
    <definedName name="IQ_DEPRE_SUPP" hidden="1">"c1443"</definedName>
    <definedName name="IQ_DESCRIPTION_LONG" hidden="1">"c1520"</definedName>
    <definedName name="IQ_DEVELOP_LAND" hidden="1">"c323"</definedName>
    <definedName name="IQ_DILUT_ADJUST" hidden="1">"c1621"</definedName>
    <definedName name="IQ_DILUT_EPS_EXCL" hidden="1">"c324"</definedName>
    <definedName name="IQ_DILUT_EPS_INCL" hidden="1">"c325"</definedName>
    <definedName name="IQ_DILUT_EPS_NORM" hidden="1">"c1903"</definedName>
    <definedName name="IQ_DILUT_NI" hidden="1">"c2079"</definedName>
    <definedName name="IQ_DILUT_NORMAL_EPS" hidden="1">"c1594"</definedName>
    <definedName name="IQ_DILUT_WEIGHT" hidden="1">"c326"</definedName>
    <definedName name="IQ_DIRECT_AH_EARNED" hidden="1">"c2740"</definedName>
    <definedName name="IQ_DIRECT_EARNED" hidden="1">"c2730"</definedName>
    <definedName name="IQ_DIRECT_LIFE_EARNED" hidden="1">"c2735"</definedName>
    <definedName name="IQ_DIRECT_LIFE_IN_FORCE" hidden="1">"c2765"</definedName>
    <definedName name="IQ_DIRECT_PC_EARNED" hidden="1">"c2745"</definedName>
    <definedName name="IQ_DIRECT_WRITTEN" hidden="1">"c2724"</definedName>
    <definedName name="IQ_DISCONT_OPER" hidden="1">"c1367"</definedName>
    <definedName name="IQ_DISCOUNT_RATE_PENSION_DOMESTIC" hidden="1">"c327"</definedName>
    <definedName name="IQ_DISCOUNT_RATE_PENSION_FOREIGN" hidden="1">"c328"</definedName>
    <definedName name="IQ_DISTR_EXCESS_EARN" hidden="1">"c329"</definedName>
    <definedName name="IQ_DISTRIBUTABLE_CASH" hidden="1">"c3002"</definedName>
    <definedName name="IQ_DISTRIBUTABLE_CASH_PAYOUT" hidden="1">"c3005"</definedName>
    <definedName name="IQ_DISTRIBUTABLE_CASH_SHARE" hidden="1">"c3003"</definedName>
    <definedName name="IQ_DIV_AMOUNT" hidden="1">"c3041"</definedName>
    <definedName name="IQ_DIV_PAYMENT_DATE" hidden="1">"c2205"</definedName>
    <definedName name="IQ_DIV_RECORD_DATE" hidden="1">"c2204"</definedName>
    <definedName name="IQ_DIV_SHARE" hidden="1">"c330"</definedName>
    <definedName name="IQ_DIVEST_CF" hidden="1">"c331"</definedName>
    <definedName name="IQ_DIVID_SHARE" hidden="1">"c1366"</definedName>
    <definedName name="IQ_DIVIDEND_YIELD" hidden="1">"c332"</definedName>
    <definedName name="IQ_DO" hidden="1">"c333"</definedName>
    <definedName name="IQ_DO_ASSETS_CURRENT" hidden="1">"c334"</definedName>
    <definedName name="IQ_DO_ASSETS_LT" hidden="1">"c335"</definedName>
    <definedName name="IQ_DO_CF" hidden="1">"c336"</definedName>
    <definedName name="IQ_DPAC_ACC" hidden="1">"c2799"</definedName>
    <definedName name="IQ_DPAC_AMORT" hidden="1">"c2795"</definedName>
    <definedName name="IQ_DPAC_BEG" hidden="1">"c2791"</definedName>
    <definedName name="IQ_DPAC_COMMISSIONS" hidden="1">"c2792"</definedName>
    <definedName name="IQ_DPAC_END" hidden="1">"c2801"</definedName>
    <definedName name="IQ_DPAC_FX" hidden="1">"c2798"</definedName>
    <definedName name="IQ_DPAC_OTHER_ADJ" hidden="1">"c2800"</definedName>
    <definedName name="IQ_DPAC_OTHERS" hidden="1">"c2793"</definedName>
    <definedName name="IQ_DPAC_PERIOD" hidden="1">"c2794"</definedName>
    <definedName name="IQ_DPAC_REAL_GAIN" hidden="1">"c2797"</definedName>
    <definedName name="IQ_DPAC_UNREAL_GAIN" hidden="1">"c2796"</definedName>
    <definedName name="IQ_DPS_10YR_ANN_GROWTH" hidden="1">"c337"</definedName>
    <definedName name="IQ_DPS_1YR_ANN_GROWTH" hidden="1">"c338"</definedName>
    <definedName name="IQ_DPS_2YR_ANN_GROWTH" hidden="1">"c339"</definedName>
    <definedName name="IQ_DPS_3YR_ANN_GROWTH" hidden="1">"c340"</definedName>
    <definedName name="IQ_DPS_5YR_ANN_GROWTH" hidden="1">"c341"</definedName>
    <definedName name="IQ_DPS_7YR_ANN_GROWTH" hidden="1">"c342"</definedName>
    <definedName name="IQ_EARNING_ASSET_YIELD" hidden="1">"c343"</definedName>
    <definedName name="IQ_EARNING_CO" hidden="1">"c344"</definedName>
    <definedName name="IQ_EARNING_CO_10YR_ANN_GROWTH" hidden="1">"c345"</definedName>
    <definedName name="IQ_EARNING_CO_1YR_ANN_GROWTH" hidden="1">"c346"</definedName>
    <definedName name="IQ_EARNING_CO_2YR_ANN_GROWTH" hidden="1">"c347"</definedName>
    <definedName name="IQ_EARNING_CO_3YR_ANN_GROWTH" hidden="1">"c348"</definedName>
    <definedName name="IQ_EARNING_CO_5YR_ANN_GROWTH" hidden="1">"c349"</definedName>
    <definedName name="IQ_EARNING_CO_7YR_ANN_GROWTH" hidden="1">"c350"</definedName>
    <definedName name="IQ_EARNING_CO_MARGIN" hidden="1">"c351"</definedName>
    <definedName name="IQ_EBIT" hidden="1">"c352"</definedName>
    <definedName name="IQ_EBIT_10YR_ANN_GROWTH" hidden="1">"c353"</definedName>
    <definedName name="IQ_EBIT_1YR_ANN_GROWTH" hidden="1">"c354"</definedName>
    <definedName name="IQ_EBIT_2YR_ANN_GROWTH" hidden="1">"c355"</definedName>
    <definedName name="IQ_EBIT_3YR_ANN_GROWTH" hidden="1">"c356"</definedName>
    <definedName name="IQ_EBIT_5YR_ANN_GROWTH" hidden="1">"c357"</definedName>
    <definedName name="IQ_EBIT_7YR_ANN_GROWTH" hidden="1">"c358"</definedName>
    <definedName name="IQ_EBIT_EQ_INC" hidden="1">"c3498"</definedName>
    <definedName name="IQ_EBIT_EQ_INC_EXCL_SBC" hidden="1">"c3502"</definedName>
    <definedName name="IQ_EBIT_EXCL_SBC" hidden="1">"c3082"</definedName>
    <definedName name="IQ_EBIT_INT" hidden="1">"c360"</definedName>
    <definedName name="IQ_EBIT_MARGIN" hidden="1">"c359"</definedName>
    <definedName name="IQ_EBIT_OVER_IE" hidden="1">"c1369"</definedName>
    <definedName name="IQ_EBITA" hidden="1">"c1910"</definedName>
    <definedName name="IQ_EBITA_10YR_ANN_GROWTH" hidden="1">"c1954"</definedName>
    <definedName name="IQ_EBITA_1YR_ANN_GROWTH" hidden="1">"c1949"</definedName>
    <definedName name="IQ_EBITA_2YR_ANN_GROWTH" hidden="1">"c1950"</definedName>
    <definedName name="IQ_EBITA_3YR_ANN_GROWTH" hidden="1">"c1951"</definedName>
    <definedName name="IQ_EBITA_5YR_ANN_GROWTH" hidden="1">"c1952"</definedName>
    <definedName name="IQ_EBITA_7YR_ANN_GROWTH" hidden="1">"c1953"</definedName>
    <definedName name="IQ_EBITA_EQ_INC" hidden="1">"c3497"</definedName>
    <definedName name="IQ_EBITA_EQ_INC_EXCL_SBC" hidden="1">"c3501"</definedName>
    <definedName name="IQ_EBITA_EXCL_SBC" hidden="1">"c3080"</definedName>
    <definedName name="IQ_EBITA_MARGIN" hidden="1">"c1963"</definedName>
    <definedName name="IQ_EBITDA" hidden="1">"c361"</definedName>
    <definedName name="IQ_EBITDA_10YR_ANN_GROWTH" hidden="1">"c362"</definedName>
    <definedName name="IQ_EBITDA_1YR_ANN_GROWTH" hidden="1">"c363"</definedName>
    <definedName name="IQ_EBITDA_2YR_ANN_GROWTH" hidden="1">"c364"</definedName>
    <definedName name="IQ_EBITDA_3YR_ANN_GROWTH" hidden="1">"c365"</definedName>
    <definedName name="IQ_EBITDA_5YR_ANN_GROWTH" hidden="1">"c366"</definedName>
    <definedName name="IQ_EBITDA_7YR_ANN_GROWTH" hidden="1">"c367"</definedName>
    <definedName name="IQ_EBITDA_ACT_OR_EST" hidden="1">"c2215"</definedName>
    <definedName name="IQ_EBITDA_CAPEX_INT" hidden="1">"c368"</definedName>
    <definedName name="IQ_EBITDA_CAPEX_OVER_TOTAL_IE" hidden="1">"c1370"</definedName>
    <definedName name="IQ_EBITDA_EQ_INC" hidden="1">"c3496"</definedName>
    <definedName name="IQ_EBITDA_EQ_INC_EXCL_SBC" hidden="1">"c3500"</definedName>
    <definedName name="IQ_EBITDA_EST" hidden="1">"c369"</definedName>
    <definedName name="IQ_EBITDA_EXCL_SBC" hidden="1">"c3081"</definedName>
    <definedName name="IQ_EBITDA_HIGH_EST" hidden="1">"c370"</definedName>
    <definedName name="IQ_EBITDA_INT" hidden="1">"c373"</definedName>
    <definedName name="IQ_EBITDA_LOW_EST" hidden="1">"c371"</definedName>
    <definedName name="IQ_EBITDA_MARGIN" hidden="1">"c372"</definedName>
    <definedName name="IQ_EBITDA_MEDIAN_EST" hidden="1">"c1663"</definedName>
    <definedName name="IQ_EBITDA_NUM_EST" hidden="1">"c374"</definedName>
    <definedName name="IQ_EBITDA_OVER_TOTAL_IE" hidden="1">"c1371"</definedName>
    <definedName name="IQ_EBITDA_STDDEV_EST" hidden="1">"c375"</definedName>
    <definedName name="IQ_EBITDAR" hidden="1">"c2989"</definedName>
    <definedName name="IQ_EBITDAR_EQ_INC" hidden="1">"c3499"</definedName>
    <definedName name="IQ_EBITDAR_EQ_INC_EXCL_SBC" hidden="1">"c3503"</definedName>
    <definedName name="IQ_EBITDAR_EXCL_SBC" hidden="1">"c3083"</definedName>
    <definedName name="IQ_EBT" hidden="1">"c376"</definedName>
    <definedName name="IQ_EBT_BNK" hidden="1">"c377"</definedName>
    <definedName name="IQ_EBT_BR" hidden="1">"c378"</definedName>
    <definedName name="IQ_EBT_EXCL" hidden="1">"c379"</definedName>
    <definedName name="IQ_EBT_EXCL_BNK" hidden="1">"c380"</definedName>
    <definedName name="IQ_EBT_EXCL_BR" hidden="1">"c381"</definedName>
    <definedName name="IQ_EBT_EXCL_FIN" hidden="1">"c382"</definedName>
    <definedName name="IQ_EBT_EXCL_INS" hidden="1">"c383"</definedName>
    <definedName name="IQ_EBT_EXCL_MARGIN" hidden="1">"c1462"</definedName>
    <definedName name="IQ_EBT_EXCL_REIT" hidden="1">"c384"</definedName>
    <definedName name="IQ_EBT_EXCL_UTI" hidden="1">"c385"</definedName>
    <definedName name="IQ_EBT_FIN" hidden="1">"c386"</definedName>
    <definedName name="IQ_EBT_INCL_MARGIN" hidden="1">"c387"</definedName>
    <definedName name="IQ_EBT_INS" hidden="1">"c388"</definedName>
    <definedName name="IQ_EBT_REIT" hidden="1">"c389"</definedName>
    <definedName name="IQ_EBT_UTI" hidden="1">"c390"</definedName>
    <definedName name="IQ_EFFECT_SPECIAL_CHARGE" hidden="1">"c1595"</definedName>
    <definedName name="IQ_EFFECT_TAX_RATE" hidden="1">"c1899"</definedName>
    <definedName name="IQ_EFFICIENCY_RATIO" hidden="1">"c391"</definedName>
    <definedName name="IQ_EMPLOYEES" hidden="1">"c392"</definedName>
    <definedName name="IQ_ENTERPRISE_VALUE" hidden="1">"c1348"</definedName>
    <definedName name="IQ_EPS_10YR_ANN_GROWTH" hidden="1">"c393"</definedName>
    <definedName name="IQ_EPS_1YR_ANN_GROWTH" hidden="1">"c394"</definedName>
    <definedName name="IQ_EPS_2YR_ANN_GROWTH" hidden="1">"c395"</definedName>
    <definedName name="IQ_EPS_3YR_ANN_GROWTH" hidden="1">"c396"</definedName>
    <definedName name="IQ_EPS_5YR_ANN_GROWTH" hidden="1">"c397"</definedName>
    <definedName name="IQ_EPS_7YR_ANN_GROWTH" hidden="1">"c398"</definedName>
    <definedName name="IQ_EPS_EST" hidden="1">"c399"</definedName>
    <definedName name="IQ_EPS_HIGH_EST" hidden="1">"c400"</definedName>
    <definedName name="IQ_EPS_LOW_EST" hidden="1">"c401"</definedName>
    <definedName name="IQ_EPS_MEDIAN_EST" hidden="1">"c1661"</definedName>
    <definedName name="IQ_EPS_NORM" hidden="1">"c1902"</definedName>
    <definedName name="IQ_EPS_NUM_EST" hidden="1">"c402"</definedName>
    <definedName name="IQ_EPS_STDDEV_EST" hidden="1">"c403"</definedName>
    <definedName name="IQ_EQUITY_AFFIL" hidden="1">"c1451"</definedName>
    <definedName name="IQ_EQUITY_METHOD" hidden="1">"c404"</definedName>
    <definedName name="IQ_EQV_OVER_BV" hidden="1">"c1596"</definedName>
    <definedName name="IQ_EQV_OVER_LTM_PRETAX_INC" hidden="1">"c1390"</definedName>
    <definedName name="IQ_ESOP_DEBT" hidden="1">"c1597"</definedName>
    <definedName name="IQ_EST_CURRENCY" hidden="1">"c2140"</definedName>
    <definedName name="IQ_EST_DATE" hidden="1">"c1634"</definedName>
    <definedName name="IQ_EST_EPS_GROWTH_1YR" hidden="1">"c1636"</definedName>
    <definedName name="IQ_EST_EPS_GROWTH_5YR" hidden="1">"c1655"</definedName>
    <definedName name="IQ_EST_EPS_GROWTH_Q_1YR" hidden="1">"c1641"</definedName>
    <definedName name="IQ_EV_OVER_EMPLOYEE" hidden="1">"c1428"</definedName>
    <definedName name="IQ_EV_OVER_LTM_EBIT" hidden="1">"c1426"</definedName>
    <definedName name="IQ_EV_OVER_LTM_EBITDA" hidden="1">"c1427"</definedName>
    <definedName name="IQ_EV_OVER_LTM_REVENUE" hidden="1">"c1429"</definedName>
    <definedName name="IQ_EXCHANGE" hidden="1">"c405"</definedName>
    <definedName name="IQ_EXERCISE_PRICE" hidden="1">"c1897"</definedName>
    <definedName name="IQ_EXERCISED" hidden="1">"c406"</definedName>
    <definedName name="IQ_EXP_RETURN_PENSION_DOMESTIC" hidden="1">"c407"</definedName>
    <definedName name="IQ_EXP_RETURN_PENSION_FOREIGN" hidden="1">"c408"</definedName>
    <definedName name="IQ_EXPLORE_DRILL" hidden="1">"c409"</definedName>
    <definedName name="IQ_EXTRA_ACC_ITEMS" hidden="1">"c410"</definedName>
    <definedName name="IQ_EXTRA_ACC_ITEMS_BNK" hidden="1">"c411"</definedName>
    <definedName name="IQ_EXTRA_ACC_ITEMS_BR" hidden="1">"c412"</definedName>
    <definedName name="IQ_EXTRA_ACC_ITEMS_FIN" hidden="1">"c413"</definedName>
    <definedName name="IQ_EXTRA_ACC_ITEMS_INS" hidden="1">"c414"</definedName>
    <definedName name="IQ_EXTRA_ACC_ITEMS_REIT" hidden="1">"c415"</definedName>
    <definedName name="IQ_EXTRA_ACC_ITEMS_UTI" hidden="1">"c416"</definedName>
    <definedName name="IQ_EXTRA_ITEMS" hidden="1">"c1459"</definedName>
    <definedName name="IQ_FDIC" hidden="1">"c417"</definedName>
    <definedName name="IQ_FEDFUNDS_SOLD" hidden="1">"c2256"</definedName>
    <definedName name="IQ_FFO" hidden="1">"c1574"</definedName>
    <definedName name="IQ_FFO_PAYOUT_RATIO" hidden="1">"c3492"</definedName>
    <definedName name="IQ_FHLB_DEBT" hidden="1">"c423"</definedName>
    <definedName name="IQ_FHLB_DUE_CY" hidden="1">"c2080"</definedName>
    <definedName name="IQ_FHLB_DUE_CY1" hidden="1">"c2081"</definedName>
    <definedName name="IQ_FHLB_DUE_CY2" hidden="1">"c2082"</definedName>
    <definedName name="IQ_FHLB_DUE_CY3" hidden="1">"c2083"</definedName>
    <definedName name="IQ_FHLB_DUE_CY4" hidden="1">"c2084"</definedName>
    <definedName name="IQ_FHLB_DUE_NEXT_FIVE" hidden="1">"c2085"</definedName>
    <definedName name="IQ_FILING_CURRENCY" hidden="1">"c2129"</definedName>
    <definedName name="IQ_FILINGDATE_BS" hidden="1">"c424"</definedName>
    <definedName name="IQ_FILINGDATE_CF" hidden="1">"c425"</definedName>
    <definedName name="IQ_FILINGDATE_IS" hidden="1">"c426"</definedName>
    <definedName name="IQ_FILM_RIGHTS" hidden="1">"c2254"</definedName>
    <definedName name="IQ_FIN_DIV_ASSETS_CURRENT" hidden="1">"c427"</definedName>
    <definedName name="IQ_FIN_DIV_ASSETS_LT" hidden="1">"c428"</definedName>
    <definedName name="IQ_FIN_DIV_DEBT_CURRENT" hidden="1">"c429"</definedName>
    <definedName name="IQ_FIN_DIV_DEBT_LT" hidden="1">"c430"</definedName>
    <definedName name="IQ_FIN_DIV_EXP" hidden="1">"c431"</definedName>
    <definedName name="IQ_FIN_DIV_INT_EXP" hidden="1">"c432"</definedName>
    <definedName name="IQ_FIN_DIV_LIAB_CURRENT" hidden="1">"c433"</definedName>
    <definedName name="IQ_FIN_DIV_LIAB_LT" hidden="1">"c434"</definedName>
    <definedName name="IQ_FIN_DIV_LOANS_CURRENT" hidden="1">"c435"</definedName>
    <definedName name="IQ_FIN_DIV_LOANS_LT" hidden="1">"c436"</definedName>
    <definedName name="IQ_FIN_DIV_REV" hidden="1">"c437"</definedName>
    <definedName name="IQ_FINANCING_CASH" hidden="1">"c1405"</definedName>
    <definedName name="IQ_FINANCING_CASH_SUPPL" hidden="1">"c1406"</definedName>
    <definedName name="IQ_FINISHED_INV" hidden="1">"c438"</definedName>
    <definedName name="IQ_FIRST_YEAR_LIFE" hidden="1">"c439"</definedName>
    <definedName name="IQ_FIRST_YEAR_LIFE_PREM" hidden="1">"c2787"</definedName>
    <definedName name="IQ_FIRST_YEAR_PREM" hidden="1">"c2786"</definedName>
    <definedName name="IQ_FIRSTPRICINGDATE" hidden="1">"c3050"</definedName>
    <definedName name="IQ_FISCAL_Q" hidden="1">"c440"</definedName>
    <definedName name="IQ_FISCAL_Y" hidden="1">"c441"</definedName>
    <definedName name="IQ_FIVE_PERCENT_OWNER" hidden="1">"c442"</definedName>
    <definedName name="IQ_FIVEPERCENT_PERCENT" hidden="1">"c443"</definedName>
    <definedName name="IQ_FIVEPERCENT_SHARES" hidden="1">"c444"</definedName>
    <definedName name="IQ_FIXED_ASSET_TURNS" hidden="1">"c445"</definedName>
    <definedName name="IQ_FLOAT_PERCENT" hidden="1">"c1575"</definedName>
    <definedName name="IQ_FOREIGN_DEP_IB" hidden="1">"c446"</definedName>
    <definedName name="IQ_FOREIGN_DEP_NON_IB" hidden="1">"c447"</definedName>
    <definedName name="IQ_FOREIGN_EXCHANGE" hidden="1">"c1376"</definedName>
    <definedName name="IQ_FOREIGN_LOANS" hidden="1">"c448"</definedName>
    <definedName name="IQ_FQ" hidden="1">500</definedName>
    <definedName name="IQ_FUEL" hidden="1">"c449"</definedName>
    <definedName name="IQ_FULL_TIME" hidden="1">"c450"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X" hidden="1">"c451"</definedName>
    <definedName name="IQ_FY" hidden="1">1000</definedName>
    <definedName name="IQ_GA_EXP" hidden="1">"c2241"</definedName>
    <definedName name="IQ_GAIN_ASSETS" hidden="1">"c452"</definedName>
    <definedName name="IQ_GAIN_ASSETS_BNK" hidden="1">"c453"</definedName>
    <definedName name="IQ_GAIN_ASSETS_BR" hidden="1">"c454"</definedName>
    <definedName name="IQ_GAIN_ASSETS_CF" hidden="1">"c455"</definedName>
    <definedName name="IQ_GAIN_ASSETS_CF_BNK" hidden="1">"c456"</definedName>
    <definedName name="IQ_GAIN_ASSETS_CF_BR" hidden="1">"c457"</definedName>
    <definedName name="IQ_GAIN_ASSETS_CF_FIN" hidden="1">"c458"</definedName>
    <definedName name="IQ_GAIN_ASSETS_CF_INS" hidden="1">"c459"</definedName>
    <definedName name="IQ_GAIN_ASSETS_CF_REIT" hidden="1">"c460"</definedName>
    <definedName name="IQ_GAIN_ASSETS_CF_UTI" hidden="1">"c461"</definedName>
    <definedName name="IQ_GAIN_ASSETS_FIN" hidden="1">"c462"</definedName>
    <definedName name="IQ_GAIN_ASSETS_INS" hidden="1">"c463"</definedName>
    <definedName name="IQ_GAIN_ASSETS_REIT" hidden="1">"c471"</definedName>
    <definedName name="IQ_GAIN_ASSETS_REV" hidden="1">"c472"</definedName>
    <definedName name="IQ_GAIN_ASSETS_REV_BNK" hidden="1">"c473"</definedName>
    <definedName name="IQ_GAIN_ASSETS_REV_BR" hidden="1">"c474"</definedName>
    <definedName name="IQ_GAIN_ASSETS_REV_FIN" hidden="1">"c475"</definedName>
    <definedName name="IQ_GAIN_ASSETS_REV_INS" hidden="1">"c476"</definedName>
    <definedName name="IQ_GAIN_ASSETS_REV_REIT" hidden="1">"c477"</definedName>
    <definedName name="IQ_GAIN_ASSETS_REV_UTI" hidden="1">"c478"</definedName>
    <definedName name="IQ_GAIN_ASSETS_UTI" hidden="1">"c479"</definedName>
    <definedName name="IQ_GAIN_INVEST" hidden="1">"c1463"</definedName>
    <definedName name="IQ_GAIN_INVEST_BNK" hidden="1">"c1582"</definedName>
    <definedName name="IQ_GAIN_INVEST_BR" hidden="1">"c1464"</definedName>
    <definedName name="IQ_GAIN_INVEST_CF" hidden="1">"c480"</definedName>
    <definedName name="IQ_GAIN_INVEST_CF_BNK" hidden="1">"c481"</definedName>
    <definedName name="IQ_GAIN_INVEST_CF_BR" hidden="1">"c482"</definedName>
    <definedName name="IQ_GAIN_INVEST_CF_FIN" hidden="1">"c483"</definedName>
    <definedName name="IQ_GAIN_INVEST_CF_INS" hidden="1">"c484"</definedName>
    <definedName name="IQ_GAIN_INVEST_CF_REIT" hidden="1">"c485"</definedName>
    <definedName name="IQ_GAIN_INVEST_CF_UTI" hidden="1">"c486"</definedName>
    <definedName name="IQ_GAIN_INVEST_FIN" hidden="1">"c1465"</definedName>
    <definedName name="IQ_GAIN_INVEST_INS" hidden="1">"c1466"</definedName>
    <definedName name="IQ_GAIN_INVEST_REIT" hidden="1">"c1467"</definedName>
    <definedName name="IQ_GAIN_INVEST_REV" hidden="1">"c494"</definedName>
    <definedName name="IQ_GAIN_INVEST_REV_BNK" hidden="1">"c495"</definedName>
    <definedName name="IQ_GAIN_INVEST_REV_BR" hidden="1">"c496"</definedName>
    <definedName name="IQ_GAIN_INVEST_REV_FIN" hidden="1">"c497"</definedName>
    <definedName name="IQ_GAIN_INVEST_REV_INS" hidden="1">"c498"</definedName>
    <definedName name="IQ_GAIN_INVEST_REV_REIT" hidden="1">"c499"</definedName>
    <definedName name="IQ_GAIN_INVEST_REV_UTI" hidden="1">"c500"</definedName>
    <definedName name="IQ_GAIN_INVEST_UTI" hidden="1">"c1468"</definedName>
    <definedName name="IQ_GAIN_LOANS_REC" hidden="1">"c501"</definedName>
    <definedName name="IQ_GAIN_LOANS_RECEIV" hidden="1">"c502"</definedName>
    <definedName name="IQ_GAIN_LOANS_RECEIV_REV_FIN" hidden="1">"c503"</definedName>
    <definedName name="IQ_GAIN_LOANS_REV" hidden="1">"c504"</definedName>
    <definedName name="IQ_GAIN_SALE_ASSETS" hidden="1">"c1377"</definedName>
    <definedName name="IQ_GOODWILL_NET" hidden="1">"c1380"</definedName>
    <definedName name="IQ_GP" hidden="1">"c511"</definedName>
    <definedName name="IQ_GP_10YR_ANN_GROWTH" hidden="1">"c512"</definedName>
    <definedName name="IQ_GP_1YR_ANN_GROWTH" hidden="1">"c513"</definedName>
    <definedName name="IQ_GP_2YR_ANN_GROWTH" hidden="1">"c514"</definedName>
    <definedName name="IQ_GP_3YR_ANN_GROWTH" hidden="1">"c515"</definedName>
    <definedName name="IQ_GP_5YR_ANN_GROWTH" hidden="1">"c516"</definedName>
    <definedName name="IQ_GP_7YR_ANN_GROWTH" hidden="1">"c517"</definedName>
    <definedName name="IQ_GPPE" hidden="1">"c518"</definedName>
    <definedName name="IQ_GROSS_AH_EARNED" hidden="1">"c2742"</definedName>
    <definedName name="IQ_GROSS_CLAIM_EXP_INCUR" hidden="1">"c2755"</definedName>
    <definedName name="IQ_GROSS_CLAIM_EXP_PAID" hidden="1">"c2758"</definedName>
    <definedName name="IQ_GROSS_CLAIM_EXP_RES" hidden="1">"c2752"</definedName>
    <definedName name="IQ_GROSS_DIVID" hidden="1">"c1446"</definedName>
    <definedName name="IQ_GROSS_EARNED" hidden="1">"c2732"</definedName>
    <definedName name="IQ_GROSS_LIFE_EARNED" hidden="1">"c2737"</definedName>
    <definedName name="IQ_GROSS_LIFE_IN_FORCE" hidden="1">"c2767"</definedName>
    <definedName name="IQ_GROSS_LOANS" hidden="1">"c521"</definedName>
    <definedName name="IQ_GROSS_LOANS_10YR_ANN_GROWTH" hidden="1">"c522"</definedName>
    <definedName name="IQ_GROSS_LOANS_1YR_ANN_GROWTH" hidden="1">"c523"</definedName>
    <definedName name="IQ_GROSS_LOANS_2YR_ANN_GROWTH" hidden="1">"c524"</definedName>
    <definedName name="IQ_GROSS_LOANS_3YR_ANN_GROWTH" hidden="1">"c525"</definedName>
    <definedName name="IQ_GROSS_LOANS_5YR_ANN_GROWTH" hidden="1">"c526"</definedName>
    <definedName name="IQ_GROSS_LOANS_7YR_ANN_GROWTH" hidden="1">"c527"</definedName>
    <definedName name="IQ_GROSS_LOANS_TOTAL_DEPOSITS" hidden="1">"c528"</definedName>
    <definedName name="IQ_GROSS_MARGIN" hidden="1">"c529"</definedName>
    <definedName name="IQ_GROSS_PC_EARNED" hidden="1">"c2747"</definedName>
    <definedName name="IQ_GROSS_PROFIT" hidden="1">"c1378"</definedName>
    <definedName name="IQ_GROSS_WRITTEN" hidden="1">"c2726"</definedName>
    <definedName name="IQ_GW" hidden="1">"c530"</definedName>
    <definedName name="IQ_GW_AMORT_BR" hidden="1">"c532"</definedName>
    <definedName name="IQ_GW_AMORT_FIN" hidden="1">"c540"</definedName>
    <definedName name="IQ_GW_AMORT_INS" hidden="1">"c541"</definedName>
    <definedName name="IQ_GW_AMORT_REIT" hidden="1">"c542"</definedName>
    <definedName name="IQ_GW_AMORT_UTI" hidden="1">"c543"</definedName>
    <definedName name="IQ_GW_INTAN_AMORT" hidden="1">"c1469"</definedName>
    <definedName name="IQ_GW_INTAN_AMORT_BNK" hidden="1">"c544"</definedName>
    <definedName name="IQ_GW_INTAN_AMORT_BR" hidden="1">"c1470"</definedName>
    <definedName name="IQ_GW_INTAN_AMORT_CF" hidden="1">"c1471"</definedName>
    <definedName name="IQ_GW_INTAN_AMORT_CF_BNK" hidden="1">"c1472"</definedName>
    <definedName name="IQ_GW_INTAN_AMORT_CF_BR" hidden="1">"c1473"</definedName>
    <definedName name="IQ_GW_INTAN_AMORT_CF_FIN" hidden="1">"c1474"</definedName>
    <definedName name="IQ_GW_INTAN_AMORT_CF_INS" hidden="1">"c1475"</definedName>
    <definedName name="IQ_GW_INTAN_AMORT_CF_REIT" hidden="1">"c1476"</definedName>
    <definedName name="IQ_GW_INTAN_AMORT_CF_UTI" hidden="1">"c1477"</definedName>
    <definedName name="IQ_GW_INTAN_AMORT_FIN" hidden="1">"c1478"</definedName>
    <definedName name="IQ_GW_INTAN_AMORT_INS" hidden="1">"c1479"</definedName>
    <definedName name="IQ_GW_INTAN_AMORT_REIT" hidden="1">"c1480"</definedName>
    <definedName name="IQ_GW_INTAN_AMORT_UTI" hidden="1">"c1481"</definedName>
    <definedName name="IQ_HIGH_TARGET_PRICE" hidden="1">"c1651"</definedName>
    <definedName name="IQ_HIGHPRICE" hidden="1">"c545"</definedName>
    <definedName name="IQ_HOMEOWNERS_WRITTEN" hidden="1">"c546"</definedName>
    <definedName name="IQ_IMPAIR_OIL" hidden="1">"c547"</definedName>
    <definedName name="IQ_IMPAIRMENT_GW" hidden="1">"c548"</definedName>
    <definedName name="IQ_IMPUT_OPER_LEASE_DEPR" hidden="1">"c2987"</definedName>
    <definedName name="IQ_IMPUT_OPER_LEASE_INT_EXP" hidden="1">"c2986"</definedName>
    <definedName name="IQ_INC_AFTER_TAX" hidden="1">"c1598"</definedName>
    <definedName name="IQ_INC_AVAIL_EXCL" hidden="1">"c1395"</definedName>
    <definedName name="IQ_INC_AVAIL_INCL" hidden="1">"c1396"</definedName>
    <definedName name="IQ_INC_BEFORE_TAX" hidden="1">"c1375"</definedName>
    <definedName name="IQ_INC_EQUITY" hidden="1">"c549"</definedName>
    <definedName name="IQ_INC_EQUITY_BR" hidden="1">"c550"</definedName>
    <definedName name="IQ_INC_EQUITY_CF" hidden="1">"c551"</definedName>
    <definedName name="IQ_INC_EQUITY_FIN" hidden="1">"c552"</definedName>
    <definedName name="IQ_INC_EQUITY_INS" hidden="1">"c553"</definedName>
    <definedName name="IQ_INC_EQUITY_REC_BNK" hidden="1">"c554"</definedName>
    <definedName name="IQ_INC_EQUITY_REIT" hidden="1">"c555"</definedName>
    <definedName name="IQ_INC_EQUITY_REV_BNK" hidden="1">"c556"</definedName>
    <definedName name="IQ_INC_EQUITY_UTI" hidden="1">"c557"</definedName>
    <definedName name="IQ_INC_REAL_ESTATE_REC" hidden="1">"c558"</definedName>
    <definedName name="IQ_INC_REAL_ESTATE_REV" hidden="1">"c559"</definedName>
    <definedName name="IQ_INC_TAX" hidden="1">"c560"</definedName>
    <definedName name="IQ_INC_TAX_EXCL" hidden="1">"c1599"</definedName>
    <definedName name="IQ_INC_TAX_PAY_CURRENT" hidden="1">"c561"</definedName>
    <definedName name="IQ_INC_TRADE_ACT" hidden="1">"c562"</definedName>
    <definedName name="IQ_INDUSTRY" hidden="1">"c3601"</definedName>
    <definedName name="IQ_INDUSTRY_GROUP" hidden="1">"c3602"</definedName>
    <definedName name="IQ_INDUSTRY_SECTOR" hidden="1">"c3603"</definedName>
    <definedName name="IQ_INS_ANNUITY_LIAB" hidden="1">"c563"</definedName>
    <definedName name="IQ_INS_ANNUITY_REV" hidden="1">"c2788"</definedName>
    <definedName name="IQ_INS_DIV_EXP" hidden="1">"c564"</definedName>
    <definedName name="IQ_INS_DIV_REV" hidden="1">"c565"</definedName>
    <definedName name="IQ_INS_IN_FORCE" hidden="1">"c566"</definedName>
    <definedName name="IQ_INS_LIAB" hidden="1">"c567"</definedName>
    <definedName name="IQ_INS_POLICY_EXP" hidden="1">"c568"</definedName>
    <definedName name="IQ_INS_REV" hidden="1">"c569"</definedName>
    <definedName name="IQ_INS_SETTLE" hidden="1">"c570"</definedName>
    <definedName name="IQ_INS_SETTLE_BNK" hidden="1">"c571"</definedName>
    <definedName name="IQ_INS_SETTLE_BR" hidden="1">"c572"</definedName>
    <definedName name="IQ_INS_SETTLE_FIN" hidden="1">"c573"</definedName>
    <definedName name="IQ_INS_SETTLE_INS" hidden="1">"c574"</definedName>
    <definedName name="IQ_INS_SETTLE_REIT" hidden="1">"c575"</definedName>
    <definedName name="IQ_INS_SETTLE_UTI" hidden="1">"c576"</definedName>
    <definedName name="IQ_INSIDER_3MTH_BOUGHT_PCT" hidden="1">"c1534"</definedName>
    <definedName name="IQ_INSIDER_3MTH_NET_PCT" hidden="1">"c1535"</definedName>
    <definedName name="IQ_INSIDER_3MTH_SOLD_PCT" hidden="1">"c1533"</definedName>
    <definedName name="IQ_INSIDER_6MTH_BOUGHT_PCT" hidden="1">"c1537"</definedName>
    <definedName name="IQ_INSIDER_6MTH_NET_PCT" hidden="1">"c1538"</definedName>
    <definedName name="IQ_INSIDER_6MTH_SOLD_PCT" hidden="1">"c1536"</definedName>
    <definedName name="IQ_INSIDER_OVER_TOTAL" hidden="1">"c1581"</definedName>
    <definedName name="IQ_INSIDER_OWNER" hidden="1">"c577"</definedName>
    <definedName name="IQ_INSIDER_PERCENT" hidden="1">"c578"</definedName>
    <definedName name="IQ_INSIDER_SHARES" hidden="1">"c579"</definedName>
    <definedName name="IQ_INSTITUTIONAL_OVER_TOTAL" hidden="1">"c1580"</definedName>
    <definedName name="IQ_INSTITUTIONAL_OWNER" hidden="1">"c580"</definedName>
    <definedName name="IQ_INSTITUTIONAL_PERCENT" hidden="1">"c581"</definedName>
    <definedName name="IQ_INSTITUTIONAL_SHARES" hidden="1">"c582"</definedName>
    <definedName name="IQ_INSUR_RECEIV" hidden="1">"c1600"</definedName>
    <definedName name="IQ_INT_BORROW" hidden="1">"c583"</definedName>
    <definedName name="IQ_INT_DEPOSITS" hidden="1">"c584"</definedName>
    <definedName name="IQ_INT_DIV_INC" hidden="1">"c585"</definedName>
    <definedName name="IQ_INT_EXP_BR" hidden="1">"c586"</definedName>
    <definedName name="IQ_INT_EXP_COVERAGE" hidden="1">"c587"</definedName>
    <definedName name="IQ_INT_EXP_FIN" hidden="1">"c588"</definedName>
    <definedName name="IQ_INT_EXP_INCL_CAP" hidden="1">"c2988"</definedName>
    <definedName name="IQ_INT_EXP_INS" hidden="1">"c589"</definedName>
    <definedName name="IQ_INT_EXP_LTD" hidden="1">"c2086"</definedName>
    <definedName name="IQ_INT_EXP_REIT" hidden="1">"c590"</definedName>
    <definedName name="IQ_INT_EXP_TOTAL" hidden="1">"c591"</definedName>
    <definedName name="IQ_INT_EXP_UTI" hidden="1">"c592"</definedName>
    <definedName name="IQ_INT_INC_BR" hidden="1">"c593"</definedName>
    <definedName name="IQ_INT_INC_FIN" hidden="1">"c594"</definedName>
    <definedName name="IQ_INT_INC_INVEST" hidden="1">"c595"</definedName>
    <definedName name="IQ_INT_INC_LOANS" hidden="1">"c596"</definedName>
    <definedName name="IQ_INT_INC_REIT" hidden="1">"c597"</definedName>
    <definedName name="IQ_INT_INC_TOTAL" hidden="1">"c598"</definedName>
    <definedName name="IQ_INT_INC_UTI" hidden="1">"c599"</definedName>
    <definedName name="IQ_INT_INV_INC" hidden="1">"c600"</definedName>
    <definedName name="IQ_INT_INV_INC_REIT" hidden="1">"c601"</definedName>
    <definedName name="IQ_INT_INV_INC_UTI" hidden="1">"c602"</definedName>
    <definedName name="IQ_INT_ON_BORROWING_COVERAGE" hidden="1">"c603"</definedName>
    <definedName name="IQ_INT_RATE_SPREAD" hidden="1">"c604"</definedName>
    <definedName name="IQ_INTANGIBLES_NET" hidden="1">"c1407"</definedName>
    <definedName name="IQ_INTEREST_CASH_DEPOSITS" hidden="1">"c2255"</definedName>
    <definedName name="IQ_INTEREST_EXP" hidden="1">"c618"</definedName>
    <definedName name="IQ_INTEREST_EXP_NET" hidden="1">"c1450"</definedName>
    <definedName name="IQ_INTEREST_EXP_NON" hidden="1">"c1383"</definedName>
    <definedName name="IQ_INTEREST_EXP_SUPPL" hidden="1">"c1460"</definedName>
    <definedName name="IQ_INTEREST_INC" hidden="1">"c1393"</definedName>
    <definedName name="IQ_INTEREST_INC_NON" hidden="1">"c1384"</definedName>
    <definedName name="IQ_INTEREST_INVEST_INC" hidden="1">"c619"</definedName>
    <definedName name="IQ_INV_10YR_ANN_GROWTH" hidden="1">"c1930"</definedName>
    <definedName name="IQ_INV_1YR_ANN_GROWTH" hidden="1">"c1925"</definedName>
    <definedName name="IQ_INV_2YR_ANN_GROWTH" hidden="1">"c1926"</definedName>
    <definedName name="IQ_INV_3YR_ANN_GROWTH" hidden="1">"c1927"</definedName>
    <definedName name="IQ_INV_5YR_ANN_GROWTH" hidden="1">"c1928"</definedName>
    <definedName name="IQ_INV_7YR_ANN_GROWTH" hidden="1">"c1929"</definedName>
    <definedName name="IQ_INV_BANKING_FEE" hidden="1">"c620"</definedName>
    <definedName name="IQ_INV_METHOD" hidden="1">"c621"</definedName>
    <definedName name="IQ_INVENTORY" hidden="1">"c622"</definedName>
    <definedName name="IQ_INVENTORY_TURNS" hidden="1">"c623"</definedName>
    <definedName name="IQ_INVENTORY_UTI" hidden="1">"c624"</definedName>
    <definedName name="IQ_INVEST_DEBT" hidden="1">"c625"</definedName>
    <definedName name="IQ_INVEST_EQUITY_PREF" hidden="1">"c626"</definedName>
    <definedName name="IQ_INVEST_FHLB" hidden="1">"c627"</definedName>
    <definedName name="IQ_INVEST_LOANS_CF" hidden="1">"c628"</definedName>
    <definedName name="IQ_INVEST_LOANS_CF_BNK" hidden="1">"c629"</definedName>
    <definedName name="IQ_INVEST_LOANS_CF_BR" hidden="1">"c630"</definedName>
    <definedName name="IQ_INVEST_LOANS_CF_FIN" hidden="1">"c631"</definedName>
    <definedName name="IQ_INVEST_LOANS_CF_INS" hidden="1">"c632"</definedName>
    <definedName name="IQ_INVEST_LOANS_CF_REIT" hidden="1">"c633"</definedName>
    <definedName name="IQ_INVEST_LOANS_CF_UTI" hidden="1">"c634"</definedName>
    <definedName name="IQ_INVEST_REAL_ESTATE" hidden="1">"c635"</definedName>
    <definedName name="IQ_INVEST_SECURITY" hidden="1">"c636"</definedName>
    <definedName name="IQ_INVEST_SECURITY_CF" hidden="1">"c637"</definedName>
    <definedName name="IQ_INVEST_SECURITY_CF_BNK" hidden="1">"c638"</definedName>
    <definedName name="IQ_INVEST_SECURITY_CF_BR" hidden="1">"c639"</definedName>
    <definedName name="IQ_INVEST_SECURITY_CF_FIN" hidden="1">"c640"</definedName>
    <definedName name="IQ_INVEST_SECURITY_CF_INS" hidden="1">"c641"</definedName>
    <definedName name="IQ_INVEST_SECURITY_CF_REIT" hidden="1">"c642"</definedName>
    <definedName name="IQ_INVEST_SECURITY_CF_UTI" hidden="1">"c643"</definedName>
    <definedName name="IQ_IPRD" hidden="1">"c644"</definedName>
    <definedName name="IQ_ISS_DEBT_NET" hidden="1">"c1391"</definedName>
    <definedName name="IQ_ISS_STOCK_NET" hidden="1">"c1601"</definedName>
    <definedName name="IQ_JR_SUB_DEBT" hidden="1">"c2534"</definedName>
    <definedName name="IQ_JR_SUB_DEBT_EBITDA" hidden="1">"c2560"</definedName>
    <definedName name="IQ_JR_SUB_DEBT_EBITDA_CAPEX" hidden="1">"c2561"</definedName>
    <definedName name="IQ_JR_SUB_DEBT_PCT" hidden="1">"c2535"</definedName>
    <definedName name="IQ_LAND" hidden="1">"c645"</definedName>
    <definedName name="IQ_LAST_SPLIT_DATE" hidden="1">"c2095"</definedName>
    <definedName name="IQ_LAST_SPLIT_FACTOR" hidden="1">"c2093"</definedName>
    <definedName name="IQ_LASTPRICINGDATE" hidden="1">"c3051"</definedName>
    <definedName name="IQ_LASTSALEPRICE" hidden="1">"c646"</definedName>
    <definedName name="IQ_LASTSALEPRICE_DATE" hidden="1">"c2109"</definedName>
    <definedName name="IQ_LATESTK" hidden="1">1000</definedName>
    <definedName name="IQ_LATESTQ" hidden="1">500</definedName>
    <definedName name="IQ_LEGAL_SETTLE" hidden="1">"c647"</definedName>
    <definedName name="IQ_LEGAL_SETTLE_BNK" hidden="1">"c648"</definedName>
    <definedName name="IQ_LEGAL_SETTLE_BR" hidden="1">"c649"</definedName>
    <definedName name="IQ_LEGAL_SETTLE_FIN" hidden="1">"c650"</definedName>
    <definedName name="IQ_LEGAL_SETTLE_INS" hidden="1">"c651"</definedName>
    <definedName name="IQ_LEGAL_SETTLE_REIT" hidden="1">"c652"</definedName>
    <definedName name="IQ_LEGAL_SETTLE_UTI" hidden="1">"c653"</definedName>
    <definedName name="IQ_LEVERAGE_RATIO" hidden="1">"c654"</definedName>
    <definedName name="IQ_LEVERED_FCF" hidden="1">"c1907"</definedName>
    <definedName name="IQ_LFCF_10YR_ANN_GROWTH" hidden="1">"c1942"</definedName>
    <definedName name="IQ_LFCF_1YR_ANN_GROWTH" hidden="1">"c1937"</definedName>
    <definedName name="IQ_LFCF_2YR_ANN_GROWTH" hidden="1">"c1938"</definedName>
    <definedName name="IQ_LFCF_3YR_ANN_GROWTH" hidden="1">"c1939"</definedName>
    <definedName name="IQ_LFCF_5YR_ANN_GROWTH" hidden="1">"c1940"</definedName>
    <definedName name="IQ_LFCF_7YR_ANN_GROWTH" hidden="1">"c1941"</definedName>
    <definedName name="IQ_LFCF_MARGIN" hidden="1">"c1961"</definedName>
    <definedName name="IQ_LH_STATUTORY_SURPLUS" hidden="1">"c2771"</definedName>
    <definedName name="IQ_LICENSED_POPS" hidden="1">"c2123"</definedName>
    <definedName name="IQ_LIFE_EARNED" hidden="1">"c2739"</definedName>
    <definedName name="IQ_LIFOR" hidden="1">"c655"</definedName>
    <definedName name="IQ_LL" hidden="1">"c656"</definedName>
    <definedName name="IQ_LOAN_LEASE_RECEIV" hidden="1">"c657"</definedName>
    <definedName name="IQ_LOAN_LOSS" hidden="1">"c1386"</definedName>
    <definedName name="IQ_LOAN_SERVICE_REV" hidden="1">"c658"</definedName>
    <definedName name="IQ_LOANS_CF" hidden="1">"c659"</definedName>
    <definedName name="IQ_LOANS_CF_BNK" hidden="1">"c660"</definedName>
    <definedName name="IQ_LOANS_CF_BR" hidden="1">"c661"</definedName>
    <definedName name="IQ_LOANS_CF_FIN" hidden="1">"c662"</definedName>
    <definedName name="IQ_LOANS_CF_INS" hidden="1">"c663"</definedName>
    <definedName name="IQ_LOANS_CF_REIT" hidden="1">"c664"</definedName>
    <definedName name="IQ_LOANS_CF_UTI" hidden="1">"c665"</definedName>
    <definedName name="IQ_LOANS_FOR_SALE" hidden="1">"c666"</definedName>
    <definedName name="IQ_LOANS_PAST_DUE" hidden="1">"c667"</definedName>
    <definedName name="IQ_LOANS_RECEIV_CURRENT" hidden="1">"c668"</definedName>
    <definedName name="IQ_LOANS_RECEIV_LT" hidden="1">"c669"</definedName>
    <definedName name="IQ_LOANS_RECEIV_LT_UTI" hidden="1">"c670"</definedName>
    <definedName name="IQ_LONG_TERM_DEBT" hidden="1">"c1387"</definedName>
    <definedName name="IQ_LONG_TERM_DEBT_OVER_TOTAL_CAP" hidden="1">"c1388"</definedName>
    <definedName name="IQ_LONG_TERM_GROWTH" hidden="1">"c671"</definedName>
    <definedName name="IQ_LONG_TERM_INV" hidden="1">"c1389"</definedName>
    <definedName name="IQ_LOSS_LOSS_EXP" hidden="1">"c672"</definedName>
    <definedName name="IQ_LOSS_TO_NET_EARNED" hidden="1">"c2751"</definedName>
    <definedName name="IQ_LOW_TARGET_PRICE" hidden="1">"c1652"</definedName>
    <definedName name="IQ_LOWPRICE" hidden="1">"c673"</definedName>
    <definedName name="IQ_LT_DEBT" hidden="1">"c674"</definedName>
    <definedName name="IQ_LT_DEBT_BNK" hidden="1">"c675"</definedName>
    <definedName name="IQ_LT_DEBT_BR" hidden="1">"c676"</definedName>
    <definedName name="IQ_LT_DEBT_CAPITAL" hidden="1">"c677"</definedName>
    <definedName name="IQ_LT_DEBT_CAPITAL_LEASES" hidden="1">"c2542"</definedName>
    <definedName name="IQ_LT_DEBT_CAPITAL_LEASES_PCT" hidden="1">"c2543"</definedName>
    <definedName name="IQ_LT_DEBT_EQUITY" hidden="1">"c678"</definedName>
    <definedName name="IQ_LT_DEBT_FIN" hidden="1">"c679"</definedName>
    <definedName name="IQ_LT_DEBT_INS" hidden="1">"c680"</definedName>
    <definedName name="IQ_LT_DEBT_ISSUED" hidden="1">"c681"</definedName>
    <definedName name="IQ_LT_DEBT_ISSUED_BNK" hidden="1">"c682"</definedName>
    <definedName name="IQ_LT_DEBT_ISSUED_BR" hidden="1">"c683"</definedName>
    <definedName name="IQ_LT_DEBT_ISSUED_FIN" hidden="1">"c684"</definedName>
    <definedName name="IQ_LT_DEBT_ISSUED_INS" hidden="1">"c685"</definedName>
    <definedName name="IQ_LT_DEBT_ISSUED_REIT" hidden="1">"c686"</definedName>
    <definedName name="IQ_LT_DEBT_ISSUED_UTI" hidden="1">"c687"</definedName>
    <definedName name="IQ_LT_DEBT_REIT" hidden="1">"c688"</definedName>
    <definedName name="IQ_LT_DEBT_REPAID" hidden="1">"c689"</definedName>
    <definedName name="IQ_LT_DEBT_REPAID_BNK" hidden="1">"c690"</definedName>
    <definedName name="IQ_LT_DEBT_REPAID_BR" hidden="1">"c691"</definedName>
    <definedName name="IQ_LT_DEBT_REPAID_FIN" hidden="1">"c692"</definedName>
    <definedName name="IQ_LT_DEBT_REPAID_INS" hidden="1">"c693"</definedName>
    <definedName name="IQ_LT_DEBT_REPAID_REIT" hidden="1">"c694"</definedName>
    <definedName name="IQ_LT_DEBT_REPAID_UTI" hidden="1">"c695"</definedName>
    <definedName name="IQ_LT_DEBT_UTI" hidden="1">"c696"</definedName>
    <definedName name="IQ_LT_INVEST" hidden="1">"c697"</definedName>
    <definedName name="IQ_LT_INVEST_BR" hidden="1">"c698"</definedName>
    <definedName name="IQ_LT_INVEST_FIN" hidden="1">"c699"</definedName>
    <definedName name="IQ_LT_INVEST_REIT" hidden="1">"c700"</definedName>
    <definedName name="IQ_LT_INVEST_UTI" hidden="1">"c701"</definedName>
    <definedName name="IQ_LT_NOTE_RECEIV" hidden="1">"c1602"</definedName>
    <definedName name="IQ_LTD_DUE_AFTER_FIVE" hidden="1">"c704"</definedName>
    <definedName name="IQ_LTD_DUE_CY" hidden="1">"c705"</definedName>
    <definedName name="IQ_LTD_DUE_CY1" hidden="1">"c706"</definedName>
    <definedName name="IQ_LTD_DUE_CY2" hidden="1">"c707"</definedName>
    <definedName name="IQ_LTD_DUE_CY3" hidden="1">"c708"</definedName>
    <definedName name="IQ_LTD_DUE_CY4" hidden="1">"c709"</definedName>
    <definedName name="IQ_LTD_DUE_NEXT_FIVE" hidden="1">"c710"</definedName>
    <definedName name="IQ_LTM" hidden="1">2000</definedName>
    <definedName name="IQ_LTM_REVENUE_OVER_EMPLOYEES" hidden="1">"c1437"</definedName>
    <definedName name="IQ_MACHINERY" hidden="1">"c711"</definedName>
    <definedName name="IQ_MAINT_CAPEX" hidden="1">"c2947"</definedName>
    <definedName name="IQ_MAINT_REPAIR" hidden="1">"c2087"</definedName>
    <definedName name="IQ_MARKET_CAP_LFCF" hidden="1">"c2209"</definedName>
    <definedName name="IQ_MARKETCAP" hidden="1">"c712"</definedName>
    <definedName name="IQ_MARKETING" hidden="1">"c2239"</definedName>
    <definedName name="IQ_MC_RATIO" hidden="1">"c2783"</definedName>
    <definedName name="IQ_MC_STATUTORY_SURPLUS" hidden="1">"c2772"</definedName>
    <definedName name="IQ_MEDIAN_TARGET_PRICE" hidden="1">"c1650"</definedName>
    <definedName name="IQ_MERGER" hidden="1">"c713"</definedName>
    <definedName name="IQ_MERGER_BNK" hidden="1">"c714"</definedName>
    <definedName name="IQ_MERGER_BR" hidden="1">"c715"</definedName>
    <definedName name="IQ_MERGER_FIN" hidden="1">"c716"</definedName>
    <definedName name="IQ_MERGER_INS" hidden="1">"c717"</definedName>
    <definedName name="IQ_MERGER_REIT" hidden="1">"c718"</definedName>
    <definedName name="IQ_MERGER_RESTRUCTURE" hidden="1">"c719"</definedName>
    <definedName name="IQ_MERGER_RESTRUCTURE_BNK" hidden="1">"c720"</definedName>
    <definedName name="IQ_MERGER_RESTRUCTURE_BR" hidden="1">"c721"</definedName>
    <definedName name="IQ_MERGER_RESTRUCTURE_FIN" hidden="1">"c722"</definedName>
    <definedName name="IQ_MERGER_RESTRUCTURE_INS" hidden="1">"c723"</definedName>
    <definedName name="IQ_MERGER_RESTRUCTURE_REIT" hidden="1">"c724"</definedName>
    <definedName name="IQ_MERGER_RESTRUCTURE_UTI" hidden="1">"c725"</definedName>
    <definedName name="IQ_MERGER_UTI" hidden="1">"c726"</definedName>
    <definedName name="IQ_MINORITY_INTEREST" hidden="1">"c727"</definedName>
    <definedName name="IQ_MINORITY_INTEREST_BNK" hidden="1">"c728"</definedName>
    <definedName name="IQ_MINORITY_INTEREST_BR" hidden="1">"c729"</definedName>
    <definedName name="IQ_MINORITY_INTEREST_CF" hidden="1">"c730"</definedName>
    <definedName name="IQ_MINORITY_INTEREST_FIN" hidden="1">"c731"</definedName>
    <definedName name="IQ_MINORITY_INTEREST_INS" hidden="1">"c732"</definedName>
    <definedName name="IQ_MINORITY_INTEREST_IS" hidden="1">"c733"</definedName>
    <definedName name="IQ_MINORITY_INTEREST_REIT" hidden="1">"c734"</definedName>
    <definedName name="IQ_MINORITY_INTEREST_TOTAL" hidden="1">"c1905"</definedName>
    <definedName name="IQ_MINORITY_INTEREST_UTI" hidden="1">"c735"</definedName>
    <definedName name="IQ_MISC_ADJUST_CF" hidden="1">"c736"</definedName>
    <definedName name="IQ_MISC_EARN_ADJ" hidden="1">"c1603"</definedName>
    <definedName name="IQ_MKTCAP_EBT_EXCL" hidden="1">"c737"</definedName>
    <definedName name="IQ_MKTCAP_EBT_EXCL_AVG" hidden="1">"c738"</definedName>
    <definedName name="IQ_MKTCAP_EBT_INCL_AVG" hidden="1">"c739"</definedName>
    <definedName name="IQ_MKTCAP_TOTAL_REV" hidden="1">"c740"</definedName>
    <definedName name="IQ_MKTCAP_TOTAL_REV_AVG" hidden="1">"c741"</definedName>
    <definedName name="IQ_MKTCAP_TOTAL_REV_FWD" hidden="1">"c742"</definedName>
    <definedName name="IQ_MM_ACCOUNT" hidden="1">"c743"</definedName>
    <definedName name="IQ_MORT_BANK_ACT" hidden="1">"c744"</definedName>
    <definedName name="IQ_MORT_BANKING_FEE" hidden="1">"c745"</definedName>
    <definedName name="IQ_MORT_INT_INC" hidden="1">"c746"</definedName>
    <definedName name="IQ_MORT_LOANS" hidden="1">"c747"</definedName>
    <definedName name="IQ_MORT_SECURITY" hidden="1">"c748"</definedName>
    <definedName name="IQ_MORTGAGE_SERV_RIGHTS" hidden="1">"c2242"</definedName>
    <definedName name="IQ_NET_CHANGE" hidden="1">"c749"</definedName>
    <definedName name="IQ_NET_CLAIM_EXP_INCUR" hidden="1">"c2757"</definedName>
    <definedName name="IQ_NET_CLAIM_EXP_INCUR_CY" hidden="1">"c2761"</definedName>
    <definedName name="IQ_NET_CLAIM_EXP_INCUR_PY" hidden="1">"c2762"</definedName>
    <definedName name="IQ_NET_CLAIM_EXP_PAID" hidden="1">"c2760"</definedName>
    <definedName name="IQ_NET_CLAIM_EXP_PAID_CY" hidden="1">"c2763"</definedName>
    <definedName name="IQ_NET_CLAIM_EXP_PAID_PY" hidden="1">"c2764"</definedName>
    <definedName name="IQ_NET_CLAIM_EXP_RES" hidden="1">"c2754"</definedName>
    <definedName name="IQ_NET_DEBT" hidden="1">"c1584"</definedName>
    <definedName name="IQ_NET_DEBT_EBITDA" hidden="1">"c750"</definedName>
    <definedName name="IQ_NET_DEBT_EBITDA_CAPEX" hidden="1">"c2949"</definedName>
    <definedName name="IQ_NET_DEBT_ISSUED" hidden="1">"c751"</definedName>
    <definedName name="IQ_NET_DEBT_ISSUED_BNK" hidden="1">"c752"</definedName>
    <definedName name="IQ_NET_DEBT_ISSUED_BR" hidden="1">"c753"</definedName>
    <definedName name="IQ_NET_DEBT_ISSUED_FIN" hidden="1">"c754"</definedName>
    <definedName name="IQ_NET_DEBT_ISSUED_INS" hidden="1">"c755"</definedName>
    <definedName name="IQ_NET_DEBT_ISSUED_REIT" hidden="1">"c756"</definedName>
    <definedName name="IQ_NET_DEBT_ISSUED_UTI" hidden="1">"c757"</definedName>
    <definedName name="IQ_NET_EARNED" hidden="1">"c2734"</definedName>
    <definedName name="IQ_NET_INC" hidden="1">"c1394"</definedName>
    <definedName name="IQ_NET_INC_BEFORE" hidden="1">"c1368"</definedName>
    <definedName name="IQ_NET_INC_CF" hidden="1">"c1397"</definedName>
    <definedName name="IQ_NET_INC_MARGIN" hidden="1">"c1398"</definedName>
    <definedName name="IQ_NET_INT_INC_10YR_ANN_GROWTH" hidden="1">"c758"</definedName>
    <definedName name="IQ_NET_INT_INC_1YR_ANN_GROWTH" hidden="1">"c759"</definedName>
    <definedName name="IQ_NET_INT_INC_2YR_ANN_GROWTH" hidden="1">"c760"</definedName>
    <definedName name="IQ_NET_INT_INC_3YR_ANN_GROWTH" hidden="1">"c761"</definedName>
    <definedName name="IQ_NET_INT_INC_5YR_ANN_GROWTH" hidden="1">"c762"</definedName>
    <definedName name="IQ_NET_INT_INC_7YR_ANN_GROWTH" hidden="1">"c763"</definedName>
    <definedName name="IQ_NET_INT_INC_BNK" hidden="1">"c764"</definedName>
    <definedName name="IQ_NET_INT_INC_BR" hidden="1">"c765"</definedName>
    <definedName name="IQ_NET_INT_INC_FIN" hidden="1">"c766"</definedName>
    <definedName name="IQ_NET_INT_INC_TOTAL_REV" hidden="1">"c767"</definedName>
    <definedName name="IQ_NET_INT_MARGIN" hidden="1">"c768"</definedName>
    <definedName name="IQ_NET_INTEREST_EXP" hidden="1">"c769"</definedName>
    <definedName name="IQ_NET_INTEREST_EXP_REIT" hidden="1">"c770"</definedName>
    <definedName name="IQ_NET_INTEREST_EXP_UTI" hidden="1">"c771"</definedName>
    <definedName name="IQ_NET_INTEREST_INC" hidden="1">"c1392"</definedName>
    <definedName name="IQ_NET_INTEREST_INC_AFTER_LL" hidden="1">"c1604"</definedName>
    <definedName name="IQ_NET_LIFE_INS_IN_FORCE" hidden="1">"c2769"</definedName>
    <definedName name="IQ_NET_LOANS" hidden="1">"c772"</definedName>
    <definedName name="IQ_NET_LOANS_10YR_ANN_GROWTH" hidden="1">"c773"</definedName>
    <definedName name="IQ_NET_LOANS_1YR_ANN_GROWTH" hidden="1">"c774"</definedName>
    <definedName name="IQ_NET_LOANS_2YR_ANN_GROWTH" hidden="1">"c775"</definedName>
    <definedName name="IQ_NET_LOANS_3YR_ANN_GROWTH" hidden="1">"c776"</definedName>
    <definedName name="IQ_NET_LOANS_5YR_ANN_GROWTH" hidden="1">"c777"</definedName>
    <definedName name="IQ_NET_LOANS_7YR_ANN_GROWTH" hidden="1">"c778"</definedName>
    <definedName name="IQ_NET_LOANS_TOTAL_DEPOSITS" hidden="1">"c779"</definedName>
    <definedName name="IQ_NET_RENTAL_EXP_FN" hidden="1">"c780"</definedName>
    <definedName name="IQ_NET_TO_GROSS_EARNED" hidden="1">"c2750"</definedName>
    <definedName name="IQ_NET_TO_GROSS_WRITTEN" hidden="1">"c2729"</definedName>
    <definedName name="IQ_NET_WORKING_CAP" hidden="1">"c3493"</definedName>
    <definedName name="IQ_NET_WRITTEN" hidden="1">"c2728"</definedName>
    <definedName name="IQ_NEW_PREM" hidden="1">"c2785"</definedName>
    <definedName name="IQ_NI" hidden="1">"c781"</definedName>
    <definedName name="IQ_NI_10YR_ANN_GROWTH" hidden="1">"c782"</definedName>
    <definedName name="IQ_NI_1YR_ANN_GROWTH" hidden="1">"c783"</definedName>
    <definedName name="IQ_NI_2YR_ANN_GROWTH" hidden="1">"c784"</definedName>
    <definedName name="IQ_NI_3YR_ANN_GROWTH" hidden="1">"c785"</definedName>
    <definedName name="IQ_NI_5YR_ANN_GROWTH" hidden="1">"c786"</definedName>
    <definedName name="IQ_NI_7YR_ANN_GROWTH" hidden="1">"c787"</definedName>
    <definedName name="IQ_NI_AFTER_CAPITALIZED" hidden="1">"c788"</definedName>
    <definedName name="IQ_NI_AVAIL_EXCL" hidden="1">"c789"</definedName>
    <definedName name="IQ_NI_AVAIL_EXCL_MARGIN" hidden="1">"c790"</definedName>
    <definedName name="IQ_NI_AVAIL_INCL" hidden="1">"c791"</definedName>
    <definedName name="IQ_NI_BEFORE_CAPITALIZED" hidden="1">"c792"</definedName>
    <definedName name="IQ_NI_CF" hidden="1">"c793"</definedName>
    <definedName name="IQ_NI_MARGIN" hidden="1">"c794"</definedName>
    <definedName name="IQ_NI_NORM" hidden="1">"c1901"</definedName>
    <definedName name="IQ_NI_NORM_10YR_ANN_GROWTH" hidden="1">"c1960"</definedName>
    <definedName name="IQ_NI_NORM_1YR_ANN_GROWTH" hidden="1">"c1955"</definedName>
    <definedName name="IQ_NI_NORM_2YR_ANN_GROWTH" hidden="1">"c1956"</definedName>
    <definedName name="IQ_NI_NORM_3YR_ANN_GROWTH" hidden="1">"c1957"</definedName>
    <definedName name="IQ_NI_NORM_5YR_ANN_GROWTH" hidden="1">"c1958"</definedName>
    <definedName name="IQ_NI_NORM_7YR_ANN_GROWTH" hidden="1">"c1959"</definedName>
    <definedName name="IQ_NI_NORM_MARGIN" hidden="1">"c1964"</definedName>
    <definedName name="IQ_NI_SFAS" hidden="1">"c795"</definedName>
    <definedName name="IQ_NOL_CF_1YR" hidden="1">"c3465"</definedName>
    <definedName name="IQ_NOL_CF_2YR" hidden="1">"c3466"</definedName>
    <definedName name="IQ_NOL_CF_3YR" hidden="1">"c3467"</definedName>
    <definedName name="IQ_NOL_CF_4YR" hidden="1">"c3468"</definedName>
    <definedName name="IQ_NOL_CF_5YR" hidden="1">"c3469"</definedName>
    <definedName name="IQ_NOL_CF_AFTER_FIVE" hidden="1">"c3470"</definedName>
    <definedName name="IQ_NOL_CF_MAX_YEAR" hidden="1">"c3473"</definedName>
    <definedName name="IQ_NOL_CF_NO_EXP" hidden="1">"c3471"</definedName>
    <definedName name="IQ_NOL_CF_TOTAL" hidden="1">"c3472"</definedName>
    <definedName name="IQ_NON_ACCRUAL_LOANS" hidden="1">"c796"</definedName>
    <definedName name="IQ_NON_CASH" hidden="1">"c1399"</definedName>
    <definedName name="IQ_NON_CASH_ITEMS" hidden="1">"c797"</definedName>
    <definedName name="IQ_NON_INS_EXP" hidden="1">"c798"</definedName>
    <definedName name="IQ_NON_INS_REV" hidden="1">"c799"</definedName>
    <definedName name="IQ_NON_INT_BEAR_CD" hidden="1">"c800"</definedName>
    <definedName name="IQ_NON_INT_EXP" hidden="1">"c801"</definedName>
    <definedName name="IQ_NON_INT_INC" hidden="1">"c802"</definedName>
    <definedName name="IQ_NON_INT_INC_10YR_ANN_GROWTH" hidden="1">"c803"</definedName>
    <definedName name="IQ_NON_INT_INC_1YR_ANN_GROWTH" hidden="1">"c804"</definedName>
    <definedName name="IQ_NON_INT_INC_2YR_ANN_GROWTH" hidden="1">"c805"</definedName>
    <definedName name="IQ_NON_INT_INC_3YR_ANN_GROWTH" hidden="1">"c806"</definedName>
    <definedName name="IQ_NON_INT_INC_5YR_ANN_GROWTH" hidden="1">"c807"</definedName>
    <definedName name="IQ_NON_INT_INC_7YR_ANN_GROWTH" hidden="1">"c808"</definedName>
    <definedName name="IQ_NON_INTEREST_EXP" hidden="1">"c1400"</definedName>
    <definedName name="IQ_NON_INTEREST_INC" hidden="1">"c1401"</definedName>
    <definedName name="IQ_NON_OPER_EXP" hidden="1">"c809"</definedName>
    <definedName name="IQ_NON_OPER_INC" hidden="1">"c810"</definedName>
    <definedName name="IQ_NON_PERF_ASSETS_10YR_ANN_GROWTH" hidden="1">"c811"</definedName>
    <definedName name="IQ_NON_PERF_ASSETS_1YR_ANN_GROWTH" hidden="1">"c812"</definedName>
    <definedName name="IQ_NON_PERF_ASSETS_2YR_ANN_GROWTH" hidden="1">"c813"</definedName>
    <definedName name="IQ_NON_PERF_ASSETS_3YR_ANN_GROWTH" hidden="1">"c814"</definedName>
    <definedName name="IQ_NON_PERF_ASSETS_5YR_ANN_GROWTH" hidden="1">"c815"</definedName>
    <definedName name="IQ_NON_PERF_ASSETS_7YR_ANN_GROWTH" hidden="1">"c816"</definedName>
    <definedName name="IQ_NON_PERF_ASSETS_TOTAL_ASSETS" hidden="1">"c817"</definedName>
    <definedName name="IQ_NON_PERF_LOANS_10YR_ANN_GROWTH" hidden="1">"c818"</definedName>
    <definedName name="IQ_NON_PERF_LOANS_1YR_ANN_GROWTH" hidden="1">"c819"</definedName>
    <definedName name="IQ_NON_PERF_LOANS_2YR_ANN_GROWTH" hidden="1">"c820"</definedName>
    <definedName name="IQ_NON_PERF_LOANS_3YR_ANN_GROWTH" hidden="1">"c821"</definedName>
    <definedName name="IQ_NON_PERF_LOANS_5YR_ANN_GROWTH" hidden="1">"c822"</definedName>
    <definedName name="IQ_NON_PERF_LOANS_7YR_ANN_GROWTH" hidden="1">"c823"</definedName>
    <definedName name="IQ_NON_PERF_LOANS_TOTAL_ASSETS" hidden="1">"c824"</definedName>
    <definedName name="IQ_NON_PERF_LOANS_TOTAL_LOANS" hidden="1">"c825"</definedName>
    <definedName name="IQ_NON_PERFORMING_ASSETS" hidden="1">"c826"</definedName>
    <definedName name="IQ_NON_PERFORMING_LOANS" hidden="1">"c827"</definedName>
    <definedName name="IQ_NONCASH_PENSION_EXP" hidden="1">"c3000"</definedName>
    <definedName name="IQ_NONRECOURSE_DEBT" hidden="1">"c2550"</definedName>
    <definedName name="IQ_NONRECOURSE_DEBT_PCT" hidden="1">"c2551"</definedName>
    <definedName name="IQ_NONUTIL_REV" hidden="1">"c2089"</definedName>
    <definedName name="IQ_NORMAL_INC_AFTER" hidden="1">"c1605"</definedName>
    <definedName name="IQ_NORMAL_INC_AVAIL" hidden="1">"c1606"</definedName>
    <definedName name="IQ_NORMAL_INC_BEFORE" hidden="1">"c1607"</definedName>
    <definedName name="IQ_NOTES_PAY" hidden="1">"c1423"</definedName>
    <definedName name="IQ_NOW_ACCOUNT" hidden="1">"c828"</definedName>
    <definedName name="IQ_NPPE" hidden="1">"c829"</definedName>
    <definedName name="IQ_NPPE_10YR_ANN_GROWTH" hidden="1">"c830"</definedName>
    <definedName name="IQ_NPPE_1YR_ANN_GROWTH" hidden="1">"c831"</definedName>
    <definedName name="IQ_NPPE_2YR_ANN_GROWTH" hidden="1">"c832"</definedName>
    <definedName name="IQ_NPPE_3YR_ANN_GROWTH" hidden="1">"c833"</definedName>
    <definedName name="IQ_NPPE_5YR_ANN_GROWTH" hidden="1">"c834"</definedName>
    <definedName name="IQ_NPPE_7YR_ANN_GROWTH" hidden="1">"c835"</definedName>
    <definedName name="IQ_NTM" hidden="1">6000</definedName>
    <definedName name="IQ_NUKE" hidden="1">"c836"</definedName>
    <definedName name="IQ_NUKE_CF" hidden="1">"c837"</definedName>
    <definedName name="IQ_NUKE_CONTR" hidden="1">"c838"</definedName>
    <definedName name="IQ_NUM_BRANCHES" hidden="1">"c2088"</definedName>
    <definedName name="IQ_NUMBER_ADRHOLDERS" hidden="1">"c1970"</definedName>
    <definedName name="IQ_NUMBER_DAYS" hidden="1">"c1904"</definedName>
    <definedName name="IQ_NUMBER_SHAREHOLDERS" hidden="1">"c1967"</definedName>
    <definedName name="IQ_NUMBER_SHAREHOLDERS_CLASSA" hidden="1">"c1968"</definedName>
    <definedName name="IQ_NUMBER_SHAREHOLDERS_OTHER" hidden="1">"c1969"</definedName>
    <definedName name="IQ_OCCUPY_EXP" hidden="1">"c839"</definedName>
    <definedName name="IQ_OG_10DISC" hidden="1">"c1998"</definedName>
    <definedName name="IQ_OG_10DISC_GAS" hidden="1">"c2018"</definedName>
    <definedName name="IQ_OG_10DISC_OIL" hidden="1">"c2008"</definedName>
    <definedName name="IQ_OG_ACQ_COST_PROVED" hidden="1">"c1975"</definedName>
    <definedName name="IQ_OG_ACQ_COST_PROVED_GAS" hidden="1">"c1987"</definedName>
    <definedName name="IQ_OG_ACQ_COST_PROVED_OIL" hidden="1">"c1981"</definedName>
    <definedName name="IQ_OG_ACQ_COST_UNPROVED" hidden="1">"c1976"</definedName>
    <definedName name="IQ_OG_ACQ_COST_UNPROVED_GAS" hidden="1">"c1988"</definedName>
    <definedName name="IQ_OG_ACQ_COST_UNPROVED_OIL" hidden="1">"c1982"</definedName>
    <definedName name="IQ_OG_AVG_DAILY_PROD_GAS" hidden="1">"c2910"</definedName>
    <definedName name="IQ_OG_AVG_DAILY_PROD_NGL" hidden="1">"c2911"</definedName>
    <definedName name="IQ_OG_AVG_DAILY_PROD_OIL" hidden="1">"c2909"</definedName>
    <definedName name="IQ_OG_CLOSE_BALANCE_GAS" hidden="1">"c2049"</definedName>
    <definedName name="IQ_OG_CLOSE_BALANCE_NGL" hidden="1">"c2920"</definedName>
    <definedName name="IQ_OG_CLOSE_BALANCE_OIL" hidden="1">"c2037"</definedName>
    <definedName name="IQ_OG_DCF_BEFORE_TAXES" hidden="1">"c2023"</definedName>
    <definedName name="IQ_OG_DCF_BEFORE_TAXES_GAS" hidden="1">"c2025"</definedName>
    <definedName name="IQ_OG_DCF_BEFORE_TAXES_OIL" hidden="1">"c2024"</definedName>
    <definedName name="IQ_OG_DEVELOPED_RESERVES_GAS" hidden="1">"c2053"</definedName>
    <definedName name="IQ_OG_DEVELOPED_RESERVES_NGL" hidden="1">"c2922"</definedName>
    <definedName name="IQ_OG_DEVELOPED_RESERVES_OIL" hidden="1">"c2054"</definedName>
    <definedName name="IQ_OG_DEVELOPMENT_COSTS" hidden="1">"c1978"</definedName>
    <definedName name="IQ_OG_DEVELOPMENT_COSTS_GAS" hidden="1">"c1990"</definedName>
    <definedName name="IQ_OG_DEVELOPMENT_COSTS_OIL" hidden="1">"c1984"</definedName>
    <definedName name="IQ_OG_EQUITY_DCF" hidden="1">"c2002"</definedName>
    <definedName name="IQ_OG_EQUITY_DCF_GAS" hidden="1">"c2022"</definedName>
    <definedName name="IQ_OG_EQUITY_DCF_OIL" hidden="1">"c2012"</definedName>
    <definedName name="IQ_OG_EQUTY_RESERVES_GAS" hidden="1">"c2050"</definedName>
    <definedName name="IQ_OG_EQUTY_RESERVES_NGL" hidden="1">"c2921"</definedName>
    <definedName name="IQ_OG_EQUTY_RESERVES_OIL" hidden="1">"c2038"</definedName>
    <definedName name="IQ_OG_EXPLORATION_COSTS" hidden="1">"c1977"</definedName>
    <definedName name="IQ_OG_EXPLORATION_COSTS_GAS" hidden="1">"c1989"</definedName>
    <definedName name="IQ_OG_EXPLORATION_COSTS_OIL" hidden="1">"c1983"</definedName>
    <definedName name="IQ_OG_EXT_DISC_GAS" hidden="1">"c2043"</definedName>
    <definedName name="IQ_OG_EXT_DISC_NGL" hidden="1">"c2914"</definedName>
    <definedName name="IQ_OG_EXT_DISC_OIL" hidden="1">"c2031"</definedName>
    <definedName name="IQ_OG_FUTURE_CASH_INFLOWS" hidden="1">"c1993"</definedName>
    <definedName name="IQ_OG_FUTURE_CASH_INFLOWS_GAS" hidden="1">"c2013"</definedName>
    <definedName name="IQ_OG_FUTURE_CASH_INFLOWS_OIL" hidden="1">"c2003"</definedName>
    <definedName name="IQ_OG_FUTURE_DEVELOPMENT_COSTS" hidden="1">"c1995"</definedName>
    <definedName name="IQ_OG_FUTURE_DEVELOPMENT_COSTS_GAS" hidden="1">"c2015"</definedName>
    <definedName name="IQ_OG_FUTURE_DEVELOPMENT_COSTS_OIL" hidden="1">"c2005"</definedName>
    <definedName name="IQ_OG_FUTURE_INC_TAXES" hidden="1">"c1997"</definedName>
    <definedName name="IQ_OG_FUTURE_INC_TAXES_GAS" hidden="1">"c2017"</definedName>
    <definedName name="IQ_OG_FUTURE_INC_TAXES_OIL" hidden="1">"c2007"</definedName>
    <definedName name="IQ_OG_FUTURE_PRODUCTION_COSTS" hidden="1">"c1994"</definedName>
    <definedName name="IQ_OG_FUTURE_PRODUCTION_COSTS_GAS" hidden="1">"c2014"</definedName>
    <definedName name="IQ_OG_FUTURE_PRODUCTION_COSTS_OIL" hidden="1">"c2004"</definedName>
    <definedName name="IQ_OG_GAS_PRICE_HEDGED" hidden="1">"c2056"</definedName>
    <definedName name="IQ_OG_GAS_PRICE_UNHEDGED" hidden="1">"c2058"</definedName>
    <definedName name="IQ_OG_IMPROVED_RECOVERY_GAS" hidden="1">"c2044"</definedName>
    <definedName name="IQ_OG_IMPROVED_RECOVERY_NGL" hidden="1">"c2915"</definedName>
    <definedName name="IQ_OG_IMPROVED_RECOVERY_OIL" hidden="1">"c2032"</definedName>
    <definedName name="IQ_OG_LIQUID_GAS_PRICE_HEDGED" hidden="1">"c2233"</definedName>
    <definedName name="IQ_OG_LIQUID_GAS_PRICE_UNHEDGED" hidden="1">"c2234"</definedName>
    <definedName name="IQ_OG_NET_FUTURE_CASH_FLOWS" hidden="1">"c1996"</definedName>
    <definedName name="IQ_OG_NET_FUTURE_CASH_FLOWS_GAS" hidden="1">"c2016"</definedName>
    <definedName name="IQ_OG_NET_FUTURE_CASH_FLOWS_OIL" hidden="1">"c2006"</definedName>
    <definedName name="IQ_OG_OIL_PRICE_HEDGED" hidden="1">"c2055"</definedName>
    <definedName name="IQ_OG_OIL_PRICE_UNHEDGED" hidden="1">"c2057"</definedName>
    <definedName name="IQ_OG_OPEN_BALANCE_GAS" hidden="1">"c2041"</definedName>
    <definedName name="IQ_OG_OPEN_BALANCE_NGL" hidden="1">"c2912"</definedName>
    <definedName name="IQ_OG_OPEN_BALANCE_OIL" hidden="1">"c2029"</definedName>
    <definedName name="IQ_OG_OTHER_ADJ_FCF" hidden="1">"c1999"</definedName>
    <definedName name="IQ_OG_OTHER_ADJ_FCF_GAS" hidden="1">"c2019"</definedName>
    <definedName name="IQ_OG_OTHER_ADJ_FCF_OIL" hidden="1">"c2009"</definedName>
    <definedName name="IQ_OG_OTHER_ADJ_GAS" hidden="1">"c2048"</definedName>
    <definedName name="IQ_OG_OTHER_ADJ_NGL" hidden="1">"c2919"</definedName>
    <definedName name="IQ_OG_OTHER_ADJ_OIL" hidden="1">"c2036"</definedName>
    <definedName name="IQ_OG_OTHER_COSTS" hidden="1">"c1979"</definedName>
    <definedName name="IQ_OG_OTHER_COSTS_GAS" hidden="1">"c1991"</definedName>
    <definedName name="IQ_OG_OTHER_COSTS_OIL" hidden="1">"c1985"</definedName>
    <definedName name="IQ_OG_PRODUCTION_GAS" hidden="1">"c2047"</definedName>
    <definedName name="IQ_OG_PRODUCTION_NGL" hidden="1">"c2918"</definedName>
    <definedName name="IQ_OG_PRODUCTION_OIL" hidden="1">"c2035"</definedName>
    <definedName name="IQ_OG_PURCHASES_GAS" hidden="1">"c2045"</definedName>
    <definedName name="IQ_OG_PURCHASES_NGL" hidden="1">"c2916"</definedName>
    <definedName name="IQ_OG_PURCHASES_OIL" hidden="1">"c2033"</definedName>
    <definedName name="IQ_OG_REVISIONS_GAS" hidden="1">"c2042"</definedName>
    <definedName name="IQ_OG_REVISIONS_NGL" hidden="1">"c2913"</definedName>
    <definedName name="IQ_OG_REVISIONS_OIL" hidden="1">"c2030"</definedName>
    <definedName name="IQ_OG_SALES_IN_PLACE_GAS" hidden="1">"c2046"</definedName>
    <definedName name="IQ_OG_SALES_IN_PLACE_NGL" hidden="1">"c2917"</definedName>
    <definedName name="IQ_OG_SALES_IN_PLACE_OIL" hidden="1">"c2034"</definedName>
    <definedName name="IQ_OG_STANDARDIZED_DCF" hidden="1">"c2000"</definedName>
    <definedName name="IQ_OG_STANDARDIZED_DCF_GAS" hidden="1">"c2020"</definedName>
    <definedName name="IQ_OG_STANDARDIZED_DCF_HEDGED" hidden="1">"c2001"</definedName>
    <definedName name="IQ_OG_STANDARDIZED_DCF_HEDGED_GAS" hidden="1">"c2021"</definedName>
    <definedName name="IQ_OG_STANDARDIZED_DCF_HEDGED_OIL" hidden="1">"c2011"</definedName>
    <definedName name="IQ_OG_STANDARDIZED_DCF_OIL" hidden="1">"c2010"</definedName>
    <definedName name="IQ_OG_TAXES" hidden="1">"c2026"</definedName>
    <definedName name="IQ_OG_TAXES_GAS" hidden="1">"c2028"</definedName>
    <definedName name="IQ_OG_TAXES_OIL" hidden="1">"c2027"</definedName>
    <definedName name="IQ_OG_TOTAL_COSTS" hidden="1">"c1980"</definedName>
    <definedName name="IQ_OG_TOTAL_COSTS_GAS" hidden="1">"c1992"</definedName>
    <definedName name="IQ_OG_TOTAL_COSTS_OIL" hidden="1">"c1986"</definedName>
    <definedName name="IQ_OG_TOTAL_EST_PROVED_RESERVES_GAS" hidden="1">"c2052"</definedName>
    <definedName name="IQ_OG_TOTAL_GAS_PRODUCTION" hidden="1">"c2060"</definedName>
    <definedName name="IQ_OG_TOTAL_LIQUID_GAS_PRODUCTION" hidden="1">"c2235"</definedName>
    <definedName name="IQ_OG_TOTAL_OIL_PRODUCTION" hidden="1">"c2059"</definedName>
    <definedName name="IQ_OG_UNDEVELOPED_RESERVES_GAS" hidden="1">"c2051"</definedName>
    <definedName name="IQ_OG_UNDEVELOPED_RESERVES_NGL" hidden="1">"c2923"</definedName>
    <definedName name="IQ_OG_UNDEVELOPED_RESERVES_OIL" hidden="1">"c2039"</definedName>
    <definedName name="IQ_OIL_IMPAIR" hidden="1">"c840"</definedName>
    <definedName name="IQ_OL_COMM_AFTER_FIVE" hidden="1">"c841"</definedName>
    <definedName name="IQ_OL_COMM_CY" hidden="1">"c842"</definedName>
    <definedName name="IQ_OL_COMM_CY1" hidden="1">"c843"</definedName>
    <definedName name="IQ_OL_COMM_CY2" hidden="1">"c844"</definedName>
    <definedName name="IQ_OL_COMM_CY3" hidden="1">"c845"</definedName>
    <definedName name="IQ_OL_COMM_CY4" hidden="1">"c846"</definedName>
    <definedName name="IQ_OL_COMM_NEXT_FIVE" hidden="1">"c847"</definedName>
    <definedName name="IQ_OPEB_ACCRUED_LIAB" hidden="1">"c3308"</definedName>
    <definedName name="IQ_OPEB_ACCRUED_LIAB_DOM" hidden="1">"c3306"</definedName>
    <definedName name="IQ_OPEB_ACCRUED_LIAB_FOREIGN" hidden="1">"c3307"</definedName>
    <definedName name="IQ_OPEB_ACCUM_OTHER_CI" hidden="1">"c3314"</definedName>
    <definedName name="IQ_OPEB_ACCUM_OTHER_CI_DOM" hidden="1">"c3312"</definedName>
    <definedName name="IQ_OPEB_ACCUM_OTHER_CI_FOREIGN" hidden="1">"c3313"</definedName>
    <definedName name="IQ_OPEB_ASSETS" hidden="1">"c3356"</definedName>
    <definedName name="IQ_OPEB_ASSETS_ACQ" hidden="1">"c3347"</definedName>
    <definedName name="IQ_OPEB_ASSETS_ACQ_DOM" hidden="1">"c3345"</definedName>
    <definedName name="IQ_OPEB_ASSETS_ACQ_FOREIGN" hidden="1">"c3346"</definedName>
    <definedName name="IQ_OPEB_ASSETS_ACTUAL_RETURN" hidden="1">"c3332"</definedName>
    <definedName name="IQ_OPEB_ASSETS_ACTUAL_RETURN_DOM" hidden="1">"c3330"</definedName>
    <definedName name="IQ_OPEB_ASSETS_ACTUAL_RETURN_FOREIGN" hidden="1">"c3331"</definedName>
    <definedName name="IQ_OPEB_ASSETS_BEG" hidden="1">"c3329"</definedName>
    <definedName name="IQ_OPEB_ASSETS_BEG_DOM" hidden="1">"c3327"</definedName>
    <definedName name="IQ_OPEB_ASSETS_BEG_FOREIGN" hidden="1">"c3328"</definedName>
    <definedName name="IQ_OPEB_ASSETS_BENEFITS_PAID" hidden="1">"c3341"</definedName>
    <definedName name="IQ_OPEB_ASSETS_BENEFITS_PAID_DOM" hidden="1">"c3339"</definedName>
    <definedName name="IQ_OPEB_ASSETS_BENEFITS_PAID_FOREIGN" hidden="1">"c3340"</definedName>
    <definedName name="IQ_OPEB_ASSETS_CURTAIL" hidden="1">"c3350"</definedName>
    <definedName name="IQ_OPEB_ASSETS_CURTAIL_DOM" hidden="1">"c3348"</definedName>
    <definedName name="IQ_OPEB_ASSETS_CURTAIL_FOREIGN" hidden="1">"c3349"</definedName>
    <definedName name="IQ_OPEB_ASSETS_DOM" hidden="1">"c3354"</definedName>
    <definedName name="IQ_OPEB_ASSETS_EMPLOYER_CONTRIBUTIONS" hidden="1">"c3335"</definedName>
    <definedName name="IQ_OPEB_ASSETS_EMPLOYER_CONTRIBUTIONS_DOM" hidden="1">"c3333"</definedName>
    <definedName name="IQ_OPEB_ASSETS_EMPLOYER_CONTRIBUTIONS_FOREIGN" hidden="1">"c3334"</definedName>
    <definedName name="IQ_OPEB_ASSETS_FOREIGN" hidden="1">"c3355"</definedName>
    <definedName name="IQ_OPEB_ASSETS_FX_ADJ" hidden="1">"c3344"</definedName>
    <definedName name="IQ_OPEB_ASSETS_FX_ADJ_DOM" hidden="1">"c3342"</definedName>
    <definedName name="IQ_OPEB_ASSETS_FX_ADJ_FOREIGN" hidden="1">"c3343"</definedName>
    <definedName name="IQ_OPEB_ASSETS_OTHER_PLAN_ADJ" hidden="1">"c3353"</definedName>
    <definedName name="IQ_OPEB_ASSETS_OTHER_PLAN_ADJ_DOM" hidden="1">"c3351"</definedName>
    <definedName name="IQ_OPEB_ASSETS_OTHER_PLAN_ADJ_FOREIGN" hidden="1">"c3352"</definedName>
    <definedName name="IQ_OPEB_ASSETS_PARTICIP_CONTRIBUTIONS" hidden="1">"c3338"</definedName>
    <definedName name="IQ_OPEB_ASSETS_PARTICIP_CONTRIBUTIONS_DOM" hidden="1">"c3336"</definedName>
    <definedName name="IQ_OPEB_ASSETS_PARTICIP_CONTRIBUTIONS_FOREIGN" hidden="1">"c3337"</definedName>
    <definedName name="IQ_OPEB_BENEFIT_INFO_DATE" hidden="1">"c3410"</definedName>
    <definedName name="IQ_OPEB_BENEFIT_INFO_DATE_DOM" hidden="1">"c3408"</definedName>
    <definedName name="IQ_OPEB_BENEFIT_INFO_DATE_FOREIGN" hidden="1">"c3409"</definedName>
    <definedName name="IQ_OPEB_BREAKDOWN_EQ" hidden="1">"c3275"</definedName>
    <definedName name="IQ_OPEB_BREAKDOWN_EQ_DOM" hidden="1">"c3273"</definedName>
    <definedName name="IQ_OPEB_BREAKDOWN_EQ_FOREIGN" hidden="1">"c3274"</definedName>
    <definedName name="IQ_OPEB_BREAKDOWN_FI" hidden="1">"c3278"</definedName>
    <definedName name="IQ_OPEB_BREAKDOWN_FI_DOM" hidden="1">"c3276"</definedName>
    <definedName name="IQ_OPEB_BREAKDOWN_FI_FOREIGN" hidden="1">"c3277"</definedName>
    <definedName name="IQ_OPEB_BREAKDOWN_OTHER" hidden="1">"c3284"</definedName>
    <definedName name="IQ_OPEB_BREAKDOWN_OTHER_DOM" hidden="1">"c3282"</definedName>
    <definedName name="IQ_OPEB_BREAKDOWN_OTHER_FOREIGN" hidden="1">"c3283"</definedName>
    <definedName name="IQ_OPEB_BREAKDOWN_PCT_EQ" hidden="1">"c3263"</definedName>
    <definedName name="IQ_OPEB_BREAKDOWN_PCT_EQ_DOM" hidden="1">"c3261"</definedName>
    <definedName name="IQ_OPEB_BREAKDOWN_PCT_EQ_FOREIGN" hidden="1">"c3262"</definedName>
    <definedName name="IQ_OPEB_BREAKDOWN_PCT_FI" hidden="1">"c3266"</definedName>
    <definedName name="IQ_OPEB_BREAKDOWN_PCT_FI_DOM" hidden="1">"c3264"</definedName>
    <definedName name="IQ_OPEB_BREAKDOWN_PCT_FI_FOREIGN" hidden="1">"c3265"</definedName>
    <definedName name="IQ_OPEB_BREAKDOWN_PCT_OTHER" hidden="1">"c3272"</definedName>
    <definedName name="IQ_OPEB_BREAKDOWN_PCT_OTHER_DOM" hidden="1">"c3270"</definedName>
    <definedName name="IQ_OPEB_BREAKDOWN_PCT_OTHER_FOREIGN" hidden="1">"c3271"</definedName>
    <definedName name="IQ_OPEB_BREAKDOWN_PCT_RE" hidden="1">"c3269"</definedName>
    <definedName name="IQ_OPEB_BREAKDOWN_PCT_RE_DOM" hidden="1">"c3267"</definedName>
    <definedName name="IQ_OPEB_BREAKDOWN_PCT_RE_FOREIGN" hidden="1">"c3268"</definedName>
    <definedName name="IQ_OPEB_BREAKDOWN_RE" hidden="1">"c3281"</definedName>
    <definedName name="IQ_OPEB_BREAKDOWN_RE_DOM" hidden="1">"c3279"</definedName>
    <definedName name="IQ_OPEB_BREAKDOWN_RE_FOREIGN" hidden="1">"c3280"</definedName>
    <definedName name="IQ_OPEB_DECREASE_EFFECT_PBO" hidden="1">"c3458"</definedName>
    <definedName name="IQ_OPEB_DECREASE_EFFECT_PBO_DOM" hidden="1">"c3456"</definedName>
    <definedName name="IQ_OPEB_DECREASE_EFFECT_PBO_FOREIGN" hidden="1">"c3457"</definedName>
    <definedName name="IQ_OPEB_DECREASE_EFFECT_SERVICE_INT_COST" hidden="1">"c3455"</definedName>
    <definedName name="IQ_OPEB_DECREASE_EFFECT_SERVICE_INT_COST_DOM" hidden="1">"c3453"</definedName>
    <definedName name="IQ_OPEB_DECREASE_EFFECT_SERVICE_INT_COST_FOREIGN" hidden="1">"c3454"</definedName>
    <definedName name="IQ_OPEB_DISC_RATE_MAX" hidden="1">"c3422"</definedName>
    <definedName name="IQ_OPEB_DISC_RATE_MAX_DOM" hidden="1">"c3420"</definedName>
    <definedName name="IQ_OPEB_DISC_RATE_MAX_FOREIGN" hidden="1">"c3421"</definedName>
    <definedName name="IQ_OPEB_DISC_RATE_MIN" hidden="1">"c3419"</definedName>
    <definedName name="IQ_OPEB_DISC_RATE_MIN_DOM" hidden="1">"c3417"</definedName>
    <definedName name="IQ_OPEB_DISC_RATE_MIN_FOREIGN" hidden="1">"c3418"</definedName>
    <definedName name="IQ_OPEB_EST_BENEFIT_1YR" hidden="1">"c3287"</definedName>
    <definedName name="IQ_OPEB_EST_BENEFIT_1YR_DOM" hidden="1">"c3285"</definedName>
    <definedName name="IQ_OPEB_EST_BENEFIT_1YR_FOREIGN" hidden="1">"c3286"</definedName>
    <definedName name="IQ_OPEB_EST_BENEFIT_2YR" hidden="1">"c3290"</definedName>
    <definedName name="IQ_OPEB_EST_BENEFIT_2YR_DOM" hidden="1">"c3288"</definedName>
    <definedName name="IQ_OPEB_EST_BENEFIT_2YR_FOREIGN" hidden="1">"c3289"</definedName>
    <definedName name="IQ_OPEB_EST_BENEFIT_3YR" hidden="1">"c3293"</definedName>
    <definedName name="IQ_OPEB_EST_BENEFIT_3YR_DOM" hidden="1">"c3291"</definedName>
    <definedName name="IQ_OPEB_EST_BENEFIT_3YR_FOREIGN" hidden="1">"c3292"</definedName>
    <definedName name="IQ_OPEB_EST_BENEFIT_4YR" hidden="1">"c3296"</definedName>
    <definedName name="IQ_OPEB_EST_BENEFIT_4YR_DOM" hidden="1">"c3294"</definedName>
    <definedName name="IQ_OPEB_EST_BENEFIT_4YR_FOREIGN" hidden="1">"c3295"</definedName>
    <definedName name="IQ_OPEB_EST_BENEFIT_5YR" hidden="1">"c3299"</definedName>
    <definedName name="IQ_OPEB_EST_BENEFIT_5YR_DOM" hidden="1">"c3297"</definedName>
    <definedName name="IQ_OPEB_EST_BENEFIT_5YR_FOREIGN" hidden="1">"c3298"</definedName>
    <definedName name="IQ_OPEB_EST_BENEFIT_AFTER5" hidden="1">"c3302"</definedName>
    <definedName name="IQ_OPEB_EST_BENEFIT_AFTER5_DOM" hidden="1">"c3300"</definedName>
    <definedName name="IQ_OPEB_EST_BENEFIT_AFTER5_FOREIGN" hidden="1">"c3301"</definedName>
    <definedName name="IQ_OPEB_EXP_RATE_RETURN_MAX" hidden="1">"c3434"</definedName>
    <definedName name="IQ_OPEB_EXP_RATE_RETURN_MAX_DOM" hidden="1">"c3432"</definedName>
    <definedName name="IQ_OPEB_EXP_RATE_RETURN_MAX_FOREIGN" hidden="1">"c3433"</definedName>
    <definedName name="IQ_OPEB_EXP_RATE_RETURN_MIN" hidden="1">"c3431"</definedName>
    <definedName name="IQ_OPEB_EXP_RATE_RETURN_MIN_DOM" hidden="1">"c3429"</definedName>
    <definedName name="IQ_OPEB_EXP_RATE_RETURN_MIN_FOREIGN" hidden="1">"c3430"</definedName>
    <definedName name="IQ_OPEB_EXP_RETURN" hidden="1">"c3398"</definedName>
    <definedName name="IQ_OPEB_EXP_RETURN_DOM" hidden="1">"c3396"</definedName>
    <definedName name="IQ_OPEB_EXP_RETURN_FOREIGN" hidden="1">"c3397"</definedName>
    <definedName name="IQ_OPEB_HEALTH_COST_TREND_INITIAL" hidden="1">"c3413"</definedName>
    <definedName name="IQ_OPEB_HEALTH_COST_TREND_INITIAL_DOM" hidden="1">"c3411"</definedName>
    <definedName name="IQ_OPEB_HEALTH_COST_TREND_INITIAL_FOREIGN" hidden="1">"c3412"</definedName>
    <definedName name="IQ_OPEB_HEALTH_COST_TREND_ULTIMATE" hidden="1">"c3416"</definedName>
    <definedName name="IQ_OPEB_HEALTH_COST_TREND_ULTIMATE_DOM" hidden="1">"c3414"</definedName>
    <definedName name="IQ_OPEB_HEALTH_COST_TREND_ULTIMATE_FOREIGN" hidden="1">"c3415"</definedName>
    <definedName name="IQ_OPEB_INCREASE_EFFECT_PBO" hidden="1">"c3452"</definedName>
    <definedName name="IQ_OPEB_INCREASE_EFFECT_PBO_DOM" hidden="1">"c3450"</definedName>
    <definedName name="IQ_OPEB_INCREASE_EFFECT_PBO_FOREIGN" hidden="1">"c3451"</definedName>
    <definedName name="IQ_OPEB_INCREASE_EFFECT_SERVICE_INT_COST" hidden="1">"c3449"</definedName>
    <definedName name="IQ_OPEB_INCREASE_EFFECT_SERVICE_INT_COST_DOM" hidden="1">"c3447"</definedName>
    <definedName name="IQ_OPEB_INCREASE_EFFECT_SERVICE_INT_COST_FOREIGN" hidden="1">"c3448"</definedName>
    <definedName name="IQ_OPEB_INTAN_ASSETS" hidden="1">"c3311"</definedName>
    <definedName name="IQ_OPEB_INTAN_ASSETS_DOM" hidden="1">"c3309"</definedName>
    <definedName name="IQ_OPEB_INTAN_ASSETS_FOREIGN" hidden="1">"c3310"</definedName>
    <definedName name="IQ_OPEB_INTEREST_COST" hidden="1">"c3395"</definedName>
    <definedName name="IQ_OPEB_INTEREST_COST_DOM" hidden="1">"c3393"</definedName>
    <definedName name="IQ_OPEB_INTEREST_COST_FOREIGN" hidden="1">"c3394"</definedName>
    <definedName name="IQ_OPEB_NET_ASSET_RECOG" hidden="1">"c3326"</definedName>
    <definedName name="IQ_OPEB_NET_ASSET_RECOG_DOM" hidden="1">"c3324"</definedName>
    <definedName name="IQ_OPEB_NET_ASSET_RECOG_FOREIGN" hidden="1">"c3325"</definedName>
    <definedName name="IQ_OPEB_OBLIGATION_ACCUMULATED" hidden="1">"c3407"</definedName>
    <definedName name="IQ_OPEB_OBLIGATION_ACCUMULATED_DOM" hidden="1">"c3405"</definedName>
    <definedName name="IQ_OPEB_OBLIGATION_ACCUMULATED_FOREIGN" hidden="1">"c3406"</definedName>
    <definedName name="IQ_OPEB_OBLIGATION_ACQ" hidden="1">"c3380"</definedName>
    <definedName name="IQ_OPEB_OBLIGATION_ACQ_DOM" hidden="1">"c3378"</definedName>
    <definedName name="IQ_OPEB_OBLIGATION_ACQ_FOREIGN" hidden="1">"c3379"</definedName>
    <definedName name="IQ_OPEB_OBLIGATION_ACTUARIAL_GAIN_LOSS" hidden="1">"c3371"</definedName>
    <definedName name="IQ_OPEB_OBLIGATION_ACTUARIAL_GAIN_LOSS_DOM" hidden="1">"c3369"</definedName>
    <definedName name="IQ_OPEB_OBLIGATION_ACTUARIAL_GAIN_LOSS_FOREIGN" hidden="1">"c3370"</definedName>
    <definedName name="IQ_OPEB_OBLIGATION_BEG" hidden="1">"c3359"</definedName>
    <definedName name="IQ_OPEB_OBLIGATION_BEG_DOM" hidden="1">"c3357"</definedName>
    <definedName name="IQ_OPEB_OBLIGATION_BEG_FOREIGN" hidden="1">"c3358"</definedName>
    <definedName name="IQ_OPEB_OBLIGATION_CURTAIL" hidden="1">"c3383"</definedName>
    <definedName name="IQ_OPEB_OBLIGATION_CURTAIL_DOM" hidden="1">"c3381"</definedName>
    <definedName name="IQ_OPEB_OBLIGATION_CURTAIL_FOREIGN" hidden="1">"c3382"</definedName>
    <definedName name="IQ_OPEB_OBLIGATION_EMPLOYEE_CONTRIBUTIONS" hidden="1">"c3368"</definedName>
    <definedName name="IQ_OPEB_OBLIGATION_EMPLOYEE_CONTRIBUTIONS_DOM" hidden="1">"c3366"</definedName>
    <definedName name="IQ_OPEB_OBLIGATION_EMPLOYEE_CONTRIBUTIONS_FOREIGN" hidden="1">"c3367"</definedName>
    <definedName name="IQ_OPEB_OBLIGATION_FX_ADJ" hidden="1">"c3377"</definedName>
    <definedName name="IQ_OPEB_OBLIGATION_FX_ADJ_DOM" hidden="1">"c3375"</definedName>
    <definedName name="IQ_OPEB_OBLIGATION_FX_ADJ_FOREIGN" hidden="1">"c3376"</definedName>
    <definedName name="IQ_OPEB_OBLIGATION_INTEREST_COST" hidden="1">"c3365"</definedName>
    <definedName name="IQ_OPEB_OBLIGATION_INTEREST_COST_DOM" hidden="1">"c3363"</definedName>
    <definedName name="IQ_OPEB_OBLIGATION_INTEREST_COST_FOREIGN" hidden="1">"c3364"</definedName>
    <definedName name="IQ_OPEB_OBLIGATION_OTHER_PLAN_ADJ" hidden="1">"c3386"</definedName>
    <definedName name="IQ_OPEB_OBLIGATION_OTHER_PLAN_ADJ_DOM" hidden="1">"c3384"</definedName>
    <definedName name="IQ_OPEB_OBLIGATION_OTHER_PLAN_ADJ_FOREIGN" hidden="1">"c3385"</definedName>
    <definedName name="IQ_OPEB_OBLIGATION_PAID" hidden="1">"c3374"</definedName>
    <definedName name="IQ_OPEB_OBLIGATION_PAID_DOM" hidden="1">"c3372"</definedName>
    <definedName name="IQ_OPEB_OBLIGATION_PAID_FOREIGN" hidden="1">"c3373"</definedName>
    <definedName name="IQ_OPEB_OBLIGATION_PROJECTED" hidden="1">"c3389"</definedName>
    <definedName name="IQ_OPEB_OBLIGATION_PROJECTED_DOM" hidden="1">"c3387"</definedName>
    <definedName name="IQ_OPEB_OBLIGATION_PROJECTED_FOREIGN" hidden="1">"c3388"</definedName>
    <definedName name="IQ_OPEB_OBLIGATION_SERVICE_COST" hidden="1">"c3362"</definedName>
    <definedName name="IQ_OPEB_OBLIGATION_SERVICE_COST_DOM" hidden="1">"c3360"</definedName>
    <definedName name="IQ_OPEB_OBLIGATION_SERVICE_COST_FOREIGN" hidden="1">"c3361"</definedName>
    <definedName name="IQ_OPEB_OTHER" hidden="1">"c3317"</definedName>
    <definedName name="IQ_OPEB_OTHER_ADJ" hidden="1">"c3323"</definedName>
    <definedName name="IQ_OPEB_OTHER_ADJ_DOM" hidden="1">"c3321"</definedName>
    <definedName name="IQ_OPEB_OTHER_ADJ_FOREIGN" hidden="1">"c3322"</definedName>
    <definedName name="IQ_OPEB_OTHER_COST" hidden="1">"c3401"</definedName>
    <definedName name="IQ_OPEB_OTHER_COST_DOM" hidden="1">"c3399"</definedName>
    <definedName name="IQ_OPEB_OTHER_COST_FOREIGN" hidden="1">"c3400"</definedName>
    <definedName name="IQ_OPEB_OTHER_DOM" hidden="1">"c3315"</definedName>
    <definedName name="IQ_OPEB_OTHER_FOREIGN" hidden="1">"c3316"</definedName>
    <definedName name="IQ_OPEB_PBO_ASSUMED_RATE_RET_MAX" hidden="1">"c3440"</definedName>
    <definedName name="IQ_OPEB_PBO_ASSUMED_RATE_RET_MAX_DOM" hidden="1">"c3438"</definedName>
    <definedName name="IQ_OPEB_PBO_ASSUMED_RATE_RET_MAX_FOREIGN" hidden="1">"c3439"</definedName>
    <definedName name="IQ_OPEB_PBO_ASSUMED_RATE_RET_MIN" hidden="1">"c3437"</definedName>
    <definedName name="IQ_OPEB_PBO_ASSUMED_RATE_RET_MIN_DOM" hidden="1">"c3435"</definedName>
    <definedName name="IQ_OPEB_PBO_ASSUMED_RATE_RET_MIN_FOREIGN" hidden="1">"c3436"</definedName>
    <definedName name="IQ_OPEB_PBO_RATE_COMP_INCREASE_MAX" hidden="1">"c3446"</definedName>
    <definedName name="IQ_OPEB_PBO_RATE_COMP_INCREASE_MAX_DOM" hidden="1">"c3444"</definedName>
    <definedName name="IQ_OPEB_PBO_RATE_COMP_INCREASE_MAX_FOREIGN" hidden="1">"c3445"</definedName>
    <definedName name="IQ_OPEB_PBO_RATE_COMP_INCREASE_MIN" hidden="1">"c3443"</definedName>
    <definedName name="IQ_OPEB_PBO_RATE_COMP_INCREASE_MIN_DOM" hidden="1">"c3441"</definedName>
    <definedName name="IQ_OPEB_PBO_RATE_COMP_INCREASE_MIN_FOREIGN" hidden="1">"c3442"</definedName>
    <definedName name="IQ_OPEB_PREPAID_COST" hidden="1">"c3305"</definedName>
    <definedName name="IQ_OPEB_PREPAID_COST_DOM" hidden="1">"c3303"</definedName>
    <definedName name="IQ_OPEB_PREPAID_COST_FOREIGN" hidden="1">"c3304"</definedName>
    <definedName name="IQ_OPEB_RATE_COMP_INCREASE_MAX" hidden="1">"c3428"</definedName>
    <definedName name="IQ_OPEB_RATE_COMP_INCREASE_MAX_DOM" hidden="1">"c3426"</definedName>
    <definedName name="IQ_OPEB_RATE_COMP_INCREASE_MAX_FOREIGN" hidden="1">"c3427"</definedName>
    <definedName name="IQ_OPEB_RATE_COMP_INCREASE_MIN" hidden="1">"c3425"</definedName>
    <definedName name="IQ_OPEB_RATE_COMP_INCREASE_MIN_DOM" hidden="1">"c3423"</definedName>
    <definedName name="IQ_OPEB_RATE_COMP_INCREASE_MIN_FOREIGN" hidden="1">"c3424"</definedName>
    <definedName name="IQ_OPEB_SERVICE_COST" hidden="1">"c3392"</definedName>
    <definedName name="IQ_OPEB_SERVICE_COST_DOM" hidden="1">"c3390"</definedName>
    <definedName name="IQ_OPEB_SERVICE_COST_FOREIGN" hidden="1">"c3391"</definedName>
    <definedName name="IQ_OPEB_TOTAL_COST" hidden="1">"c3404"</definedName>
    <definedName name="IQ_OPEB_TOTAL_COST_DOM" hidden="1">"c3402"</definedName>
    <definedName name="IQ_OPEB_TOTAL_COST_FOREIGN" hidden="1">"c3403"</definedName>
    <definedName name="IQ_OPEB_UNRECOG_PRIOR" hidden="1">"c3320"</definedName>
    <definedName name="IQ_OPEB_UNRECOG_PRIOR_DOM" hidden="1">"c3318"</definedName>
    <definedName name="IQ_OPEB_UNRECOG_PRIOR_FOREIGN" hidden="1">"c3319"</definedName>
    <definedName name="IQ_OPENPRICE" hidden="1">"c848"</definedName>
    <definedName name="IQ_OPER_INC" hidden="1">"c849"</definedName>
    <definedName name="IQ_OPER_INC_BR" hidden="1">"c850"</definedName>
    <definedName name="IQ_OPER_INC_FIN" hidden="1">"c851"</definedName>
    <definedName name="IQ_OPER_INC_INS" hidden="1">"c852"</definedName>
    <definedName name="IQ_OPER_INC_MARGIN" hidden="1">"c1448"</definedName>
    <definedName name="IQ_OPER_INC_REIT" hidden="1">"c853"</definedName>
    <definedName name="IQ_OPER_INC_UTI" hidden="1">"c854"</definedName>
    <definedName name="IQ_OPERATIONS_EXP" hidden="1">"c855"</definedName>
    <definedName name="IQ_OPTIONS_BEG_OS" hidden="1">"c1572"</definedName>
    <definedName name="IQ_OPTIONS_CANCELLED" hidden="1">"c856"</definedName>
    <definedName name="IQ_OPTIONS_END_OS" hidden="1">"c1573"</definedName>
    <definedName name="IQ_OPTIONS_EXERCISED" hidden="1">"c2116"</definedName>
    <definedName name="IQ_OPTIONS_GRANTED" hidden="1">"c2673"</definedName>
    <definedName name="IQ_OPTIONS_ISSUED" hidden="1">"c857"</definedName>
    <definedName name="IQ_OPTIONS_STRIKE_PRICE_GRANTED" hidden="1">"c2678"</definedName>
    <definedName name="IQ_OPTIONS_STRIKE_PRICE_OS" hidden="1">"c2677"</definedName>
    <definedName name="IQ_ORDER_BACKLOG" hidden="1">"c2090"</definedName>
    <definedName name="IQ_OTHER_ADJUST_GROSS_LOANS" hidden="1">"c859"</definedName>
    <definedName name="IQ_OTHER_ASSETS" hidden="1">"c860"</definedName>
    <definedName name="IQ_OTHER_ASSETS_BNK" hidden="1">"c861"</definedName>
    <definedName name="IQ_OTHER_ASSETS_BR" hidden="1">"c862"</definedName>
    <definedName name="IQ_OTHER_ASSETS_FIN" hidden="1">"c863"</definedName>
    <definedName name="IQ_OTHER_ASSETS_INS" hidden="1">"c864"</definedName>
    <definedName name="IQ_OTHER_ASSETS_REIT" hidden="1">"c865"</definedName>
    <definedName name="IQ_OTHER_ASSETS_SERV_RIGHTS" hidden="1">"c2243"</definedName>
    <definedName name="IQ_OTHER_ASSETS_UTI" hidden="1">"c866"</definedName>
    <definedName name="IQ_OTHER_BEARING_LIAB" hidden="1">"c1608"</definedName>
    <definedName name="IQ_OTHER_BENEFITS_OBLIGATION" hidden="1">"c867"</definedName>
    <definedName name="IQ_OTHER_CA" hidden="1">"c868"</definedName>
    <definedName name="IQ_OTHER_CA_SUPPL" hidden="1">"c869"</definedName>
    <definedName name="IQ_OTHER_CA_SUPPL_BNK" hidden="1">"c870"</definedName>
    <definedName name="IQ_OTHER_CA_SUPPL_BR" hidden="1">"c871"</definedName>
    <definedName name="IQ_OTHER_CA_SUPPL_FIN" hidden="1">"c872"</definedName>
    <definedName name="IQ_OTHER_CA_SUPPL_INS" hidden="1">"c873"</definedName>
    <definedName name="IQ_OTHER_CA_SUPPL_REIT" hidden="1">"c874"</definedName>
    <definedName name="IQ_OTHER_CA_SUPPL_UTI" hidden="1">"c875"</definedName>
    <definedName name="IQ_OTHER_CA_UTI" hidden="1">"c876"</definedName>
    <definedName name="IQ_OTHER_CL" hidden="1">"c877"</definedName>
    <definedName name="IQ_OTHER_CL_SUPPL" hidden="1">"c878"</definedName>
    <definedName name="IQ_OTHER_CL_SUPPL_BNK" hidden="1">"c879"</definedName>
    <definedName name="IQ_OTHER_CL_SUPPL_BR" hidden="1">"c880"</definedName>
    <definedName name="IQ_OTHER_CL_SUPPL_FIN" hidden="1">"c881"</definedName>
    <definedName name="IQ_OTHER_CL_SUPPL_REIT" hidden="1">"c882"</definedName>
    <definedName name="IQ_OTHER_CL_SUPPL_UTI" hidden="1">"c883"</definedName>
    <definedName name="IQ_OTHER_CL_UTI" hidden="1">"c884"</definedName>
    <definedName name="IQ_OTHER_CURRENT_ASSETS" hidden="1">"c1403"</definedName>
    <definedName name="IQ_OTHER_CURRENT_LIAB" hidden="1">"c1404"</definedName>
    <definedName name="IQ_OTHER_DEBT" hidden="1">"c2507"</definedName>
    <definedName name="IQ_OTHER_DEBT_PCT" hidden="1">"c2508"</definedName>
    <definedName name="IQ_OTHER_DEP" hidden="1">"c885"</definedName>
    <definedName name="IQ_OTHER_EARNING" hidden="1">"c1609"</definedName>
    <definedName name="IQ_OTHER_EQUITY" hidden="1">"c886"</definedName>
    <definedName name="IQ_OTHER_EQUITY_BNK" hidden="1">"c887"</definedName>
    <definedName name="IQ_OTHER_EQUITY_BR" hidden="1">"c888"</definedName>
    <definedName name="IQ_OTHER_EQUITY_FIN" hidden="1">"c889"</definedName>
    <definedName name="IQ_OTHER_EQUITY_INS" hidden="1">"c890"</definedName>
    <definedName name="IQ_OTHER_EQUITY_REIT" hidden="1">"c891"</definedName>
    <definedName name="IQ_OTHER_EQUITY_UTI" hidden="1">"c892"</definedName>
    <definedName name="IQ_OTHER_FINANCE_ACT" hidden="1">"c893"</definedName>
    <definedName name="IQ_OTHER_FINANCE_ACT_BNK" hidden="1">"c894"</definedName>
    <definedName name="IQ_OTHER_FINANCE_ACT_BR" hidden="1">"c895"</definedName>
    <definedName name="IQ_OTHER_FINANCE_ACT_FIN" hidden="1">"c896"</definedName>
    <definedName name="IQ_OTHER_FINANCE_ACT_INS" hidden="1">"c897"</definedName>
    <definedName name="IQ_OTHER_FINANCE_ACT_REIT" hidden="1">"c898"</definedName>
    <definedName name="IQ_OTHER_FINANCE_ACT_SUPPL" hidden="1">"c899"</definedName>
    <definedName name="IQ_OTHER_FINANCE_ACT_SUPPL_BNK" hidden="1">"c900"</definedName>
    <definedName name="IQ_OTHER_FINANCE_ACT_SUPPL_BR" hidden="1">"c901"</definedName>
    <definedName name="IQ_OTHER_FINANCE_ACT_SUPPL_FIN" hidden="1">"c902"</definedName>
    <definedName name="IQ_OTHER_FINANCE_ACT_SUPPL_INS" hidden="1">"c903"</definedName>
    <definedName name="IQ_OTHER_FINANCE_ACT_SUPPL_REIT" hidden="1">"c904"</definedName>
    <definedName name="IQ_OTHER_FINANCE_ACT_SUPPL_UTI" hidden="1">"c905"</definedName>
    <definedName name="IQ_OTHER_FINANCE_ACT_UTI" hidden="1">"c906"</definedName>
    <definedName name="IQ_OTHER_INTAN" hidden="1">"c907"</definedName>
    <definedName name="IQ_OTHER_INTAN_BNK" hidden="1">"c908"</definedName>
    <definedName name="IQ_OTHER_INTAN_BR" hidden="1">"c909"</definedName>
    <definedName name="IQ_OTHER_INTAN_FIN" hidden="1">"c910"</definedName>
    <definedName name="IQ_OTHER_INTAN_INS" hidden="1">"c911"</definedName>
    <definedName name="IQ_OTHER_INTAN_REIT" hidden="1">"c912"</definedName>
    <definedName name="IQ_OTHER_INTAN_UTI" hidden="1">"c913"</definedName>
    <definedName name="IQ_OTHER_INV" hidden="1">"c914"</definedName>
    <definedName name="IQ_OTHER_INVEST" hidden="1">"c915"</definedName>
    <definedName name="IQ_OTHER_INVEST_ACT" hidden="1">"c916"</definedName>
    <definedName name="IQ_OTHER_INVEST_ACT_BNK" hidden="1">"c917"</definedName>
    <definedName name="IQ_OTHER_INVEST_ACT_BR" hidden="1">"c918"</definedName>
    <definedName name="IQ_OTHER_INVEST_ACT_FIN" hidden="1">"c919"</definedName>
    <definedName name="IQ_OTHER_INVEST_ACT_INS" hidden="1">"c920"</definedName>
    <definedName name="IQ_OTHER_INVEST_ACT_REIT" hidden="1">"c921"</definedName>
    <definedName name="IQ_OTHER_INVEST_ACT_SUPPL" hidden="1">"c922"</definedName>
    <definedName name="IQ_OTHER_INVEST_ACT_SUPPL_BNK" hidden="1">"c923"</definedName>
    <definedName name="IQ_OTHER_INVEST_ACT_SUPPL_BR" hidden="1">"c924"</definedName>
    <definedName name="IQ_OTHER_INVEST_ACT_SUPPL_FIN" hidden="1">"c925"</definedName>
    <definedName name="IQ_OTHER_INVEST_ACT_SUPPL_INS" hidden="1">"c926"</definedName>
    <definedName name="IQ_OTHER_INVEST_ACT_SUPPL_REIT" hidden="1">"c927"</definedName>
    <definedName name="IQ_OTHER_INVEST_ACT_SUPPL_UTI" hidden="1">"c928"</definedName>
    <definedName name="IQ_OTHER_INVEST_ACT_UTI" hidden="1">"c929"</definedName>
    <definedName name="IQ_OTHER_INVESTING" hidden="1">"c1408"</definedName>
    <definedName name="IQ_OTHER_LIAB" hidden="1">"c930"</definedName>
    <definedName name="IQ_OTHER_LIAB_BNK" hidden="1">"c931"</definedName>
    <definedName name="IQ_OTHER_LIAB_BR" hidden="1">"c932"</definedName>
    <definedName name="IQ_OTHER_LIAB_FIN" hidden="1">"c933"</definedName>
    <definedName name="IQ_OTHER_LIAB_INS" hidden="1">"c934"</definedName>
    <definedName name="IQ_OTHER_LIAB_LT" hidden="1">"c935"</definedName>
    <definedName name="IQ_OTHER_LIAB_LT_BNK" hidden="1">"c936"</definedName>
    <definedName name="IQ_OTHER_LIAB_LT_BR" hidden="1">"c937"</definedName>
    <definedName name="IQ_OTHER_LIAB_LT_FIN" hidden="1">"c938"</definedName>
    <definedName name="IQ_OTHER_LIAB_LT_INS" hidden="1">"c939"</definedName>
    <definedName name="IQ_OTHER_LIAB_LT_REIT" hidden="1">"c940"</definedName>
    <definedName name="IQ_OTHER_LIAB_LT_UTI" hidden="1">"c941"</definedName>
    <definedName name="IQ_OTHER_LIAB_REIT" hidden="1">"c942"</definedName>
    <definedName name="IQ_OTHER_LIAB_UTI" hidden="1">"c943"</definedName>
    <definedName name="IQ_OTHER_LIAB_WRITTEN" hidden="1">"c944"</definedName>
    <definedName name="IQ_OTHER_LOANS" hidden="1">"c945"</definedName>
    <definedName name="IQ_OTHER_LONG_TERM" hidden="1">"c1409"</definedName>
    <definedName name="IQ_OTHER_LT_ASSETS" hidden="1">"c946"</definedName>
    <definedName name="IQ_OTHER_LT_ASSETS_BNK" hidden="1">"c947"</definedName>
    <definedName name="IQ_OTHER_LT_ASSETS_BR" hidden="1">"c948"</definedName>
    <definedName name="IQ_OTHER_LT_ASSETS_FIN" hidden="1">"c949"</definedName>
    <definedName name="IQ_OTHER_LT_ASSETS_INS" hidden="1">"c950"</definedName>
    <definedName name="IQ_OTHER_LT_ASSETS_REIT" hidden="1">"c951"</definedName>
    <definedName name="IQ_OTHER_LT_ASSETS_UTI" hidden="1">"c952"</definedName>
    <definedName name="IQ_OTHER_NET" hidden="1">"c1453"</definedName>
    <definedName name="IQ_OTHER_NON_INT_EXP" hidden="1">"c953"</definedName>
    <definedName name="IQ_OTHER_NON_INT_EXP_TOTAL" hidden="1">"c954"</definedName>
    <definedName name="IQ_OTHER_NON_INT_INC" hidden="1">"c955"</definedName>
    <definedName name="IQ_OTHER_NON_OPER_EXP" hidden="1">"c956"</definedName>
    <definedName name="IQ_OTHER_NON_OPER_EXP_BR" hidden="1">"c957"</definedName>
    <definedName name="IQ_OTHER_NON_OPER_EXP_FIN" hidden="1">"c958"</definedName>
    <definedName name="IQ_OTHER_NON_OPER_EXP_INS" hidden="1">"c959"</definedName>
    <definedName name="IQ_OTHER_NON_OPER_EXP_REIT" hidden="1">"c960"</definedName>
    <definedName name="IQ_OTHER_NON_OPER_EXP_SUPPL" hidden="1">"c961"</definedName>
    <definedName name="IQ_OTHER_NON_OPER_EXP_SUPPL_BR" hidden="1">"c962"</definedName>
    <definedName name="IQ_OTHER_NON_OPER_EXP_SUPPL_FIN" hidden="1">"c963"</definedName>
    <definedName name="IQ_OTHER_NON_OPER_EXP_SUPPL_INS" hidden="1">"c964"</definedName>
    <definedName name="IQ_OTHER_NON_OPER_EXP_SUPPL_REIT" hidden="1">"c965"</definedName>
    <definedName name="IQ_OTHER_NON_OPER_EXP_SUPPL_UTI" hidden="1">"c966"</definedName>
    <definedName name="IQ_OTHER_NON_OPER_EXP_UTI" hidden="1">"c967"</definedName>
    <definedName name="IQ_OTHER_OPER" hidden="1">"c982"</definedName>
    <definedName name="IQ_OTHER_OPER_ACT" hidden="1">"c983"</definedName>
    <definedName name="IQ_OTHER_OPER_ACT_BNK" hidden="1">"c984"</definedName>
    <definedName name="IQ_OTHER_OPER_ACT_BR" hidden="1">"c985"</definedName>
    <definedName name="IQ_OTHER_OPER_ACT_FIN" hidden="1">"c986"</definedName>
    <definedName name="IQ_OTHER_OPER_ACT_INS" hidden="1">"c987"</definedName>
    <definedName name="IQ_OTHER_OPER_ACT_REIT" hidden="1">"c988"</definedName>
    <definedName name="IQ_OTHER_OPER_ACT_UTI" hidden="1">"c989"</definedName>
    <definedName name="IQ_OTHER_OPER_BR" hidden="1">"c990"</definedName>
    <definedName name="IQ_OTHER_OPER_FIN" hidden="1">"c991"</definedName>
    <definedName name="IQ_OTHER_OPER_INS" hidden="1">"c992"</definedName>
    <definedName name="IQ_OTHER_OPER_REIT" hidden="1">"c993"</definedName>
    <definedName name="IQ_OTHER_OPER_SUPPL_BR" hidden="1">"c994"</definedName>
    <definedName name="IQ_OTHER_OPER_SUPPL_FIN" hidden="1">"c995"</definedName>
    <definedName name="IQ_OTHER_OPER_SUPPL_INS" hidden="1">"c996"</definedName>
    <definedName name="IQ_OTHER_OPER_SUPPL_REIT" hidden="1">"c997"</definedName>
    <definedName name="IQ_OTHER_OPER_SUPPL_UTI" hidden="1">"c998"</definedName>
    <definedName name="IQ_OTHER_OPER_TOT_BNK" hidden="1">"c999"</definedName>
    <definedName name="IQ_OTHER_OPER_TOT_BR" hidden="1">"c1000"</definedName>
    <definedName name="IQ_OTHER_OPER_TOT_FIN" hidden="1">"c1001"</definedName>
    <definedName name="IQ_OTHER_OPER_TOT_INS" hidden="1">"c1002"</definedName>
    <definedName name="IQ_OTHER_OPER_TOT_REIT" hidden="1">"c1003"</definedName>
    <definedName name="IQ_OTHER_OPER_TOT_UTI" hidden="1">"c1004"</definedName>
    <definedName name="IQ_OTHER_OPER_UTI" hidden="1">"c1005"</definedName>
    <definedName name="IQ_OTHER_OPTIONS_BEG_OS" hidden="1">"c2686"</definedName>
    <definedName name="IQ_OTHER_OPTIONS_CANCELLED" hidden="1">"c2689"</definedName>
    <definedName name="IQ_OTHER_OPTIONS_END_OS" hidden="1">"c2690"</definedName>
    <definedName name="IQ_OTHER_OPTIONS_EXERCISED" hidden="1">"c2688"</definedName>
    <definedName name="IQ_OTHER_OPTIONS_GRANTED" hidden="1">"c2687"</definedName>
    <definedName name="IQ_OTHER_OPTIONS_STRIKE_PRICE_OS" hidden="1">"c2691"</definedName>
    <definedName name="IQ_OTHER_OUTSTANDING_BS_DATE" hidden="1">"c1972"</definedName>
    <definedName name="IQ_OTHER_OUTSTANDING_FILING_DATE" hidden="1">"c1974"</definedName>
    <definedName name="IQ_OTHER_PC_WRITTEN" hidden="1">"c1006"</definedName>
    <definedName name="IQ_OTHER_REAL_ESTATE" hidden="1">"c1007"</definedName>
    <definedName name="IQ_OTHER_RECEIV" hidden="1">"c1008"</definedName>
    <definedName name="IQ_OTHER_RECEIV_INS" hidden="1">"c1009"</definedName>
    <definedName name="IQ_OTHER_REV" hidden="1">"c1010"</definedName>
    <definedName name="IQ_OTHER_REV_BR" hidden="1">"c1011"</definedName>
    <definedName name="IQ_OTHER_REV_FIN" hidden="1">"c1012"</definedName>
    <definedName name="IQ_OTHER_REV_INS" hidden="1">"c1013"</definedName>
    <definedName name="IQ_OTHER_REV_REIT" hidden="1">"c1014"</definedName>
    <definedName name="IQ_OTHER_REV_SUPPL" hidden="1">"c1015"</definedName>
    <definedName name="IQ_OTHER_REV_SUPPL_BR" hidden="1">"c1016"</definedName>
    <definedName name="IQ_OTHER_REV_SUPPL_FIN" hidden="1">"c1017"</definedName>
    <definedName name="IQ_OTHER_REV_SUPPL_INS" hidden="1">"c1018"</definedName>
    <definedName name="IQ_OTHER_REV_SUPPL_REIT" hidden="1">"c1019"</definedName>
    <definedName name="IQ_OTHER_REV_SUPPL_UTI" hidden="1">"c1020"</definedName>
    <definedName name="IQ_OTHER_REV_UTI" hidden="1">"c1021"</definedName>
    <definedName name="IQ_OTHER_REVENUE" hidden="1">"c1410"</definedName>
    <definedName name="IQ_OTHER_STRIKE_PRICE_GRANTED" hidden="1">"c2692"</definedName>
    <definedName name="IQ_OTHER_UNDRAWN" hidden="1">"c2522"</definedName>
    <definedName name="IQ_OTHER_UNUSUAL" hidden="1">"c1488"</definedName>
    <definedName name="IQ_OTHER_UNUSUAL_BNK" hidden="1">"c1560"</definedName>
    <definedName name="IQ_OTHER_UNUSUAL_BR" hidden="1">"c1561"</definedName>
    <definedName name="IQ_OTHER_UNUSUAL_FIN" hidden="1">"c1562"</definedName>
    <definedName name="IQ_OTHER_UNUSUAL_INS" hidden="1">"c1563"</definedName>
    <definedName name="IQ_OTHER_UNUSUAL_REIT" hidden="1">"c1564"</definedName>
    <definedName name="IQ_OTHER_UNUSUAL_SUPPL" hidden="1">"c1494"</definedName>
    <definedName name="IQ_OTHER_UNUSUAL_SUPPL_BNK" hidden="1">"c1495"</definedName>
    <definedName name="IQ_OTHER_UNUSUAL_SUPPL_BR" hidden="1">"c1496"</definedName>
    <definedName name="IQ_OTHER_UNUSUAL_SUPPL_FIN" hidden="1">"c1497"</definedName>
    <definedName name="IQ_OTHER_UNUSUAL_SUPPL_INS" hidden="1">"c1498"</definedName>
    <definedName name="IQ_OTHER_UNUSUAL_SUPPL_REIT" hidden="1">"c1499"</definedName>
    <definedName name="IQ_OTHER_UNUSUAL_SUPPL_UTI" hidden="1">"c1500"</definedName>
    <definedName name="IQ_OTHER_UNUSUAL_UTI" hidden="1">"c1565"</definedName>
    <definedName name="IQ_OTHER_WARRANTS_BEG_OS" hidden="1">"c2712"</definedName>
    <definedName name="IQ_OTHER_WARRANTS_CANCELLED" hidden="1">"c2715"</definedName>
    <definedName name="IQ_OTHER_WARRANTS_END_OS" hidden="1">"c2716"</definedName>
    <definedName name="IQ_OTHER_WARRANTS_EXERCISED" hidden="1">"c2714"</definedName>
    <definedName name="IQ_OTHER_WARRANTS_ISSUED" hidden="1">"c2713"</definedName>
    <definedName name="IQ_OTHER_WARRANTS_STRIKE_PRICE_ISSUED" hidden="1">"c2718"</definedName>
    <definedName name="IQ_OTHER_WARRANTS_STRIKE_PRICE_OS" hidden="1">"c2717"</definedName>
    <definedName name="IQ_OUTSTANDING_BS_DATE" hidden="1">"c2128"</definedName>
    <definedName name="IQ_OUTSTANDING_FILING_DATE" hidden="1">"c1023"</definedName>
    <definedName name="IQ_PART_TIME" hidden="1">"c1024"</definedName>
    <definedName name="IQ_PAY_ACCRUED" hidden="1">"c1457"</definedName>
    <definedName name="IQ_PAYOUT_RATIO" hidden="1">"c1900"</definedName>
    <definedName name="IQ_PBV" hidden="1">"c1025"</definedName>
    <definedName name="IQ_PBV_AVG" hidden="1">"c1026"</definedName>
    <definedName name="IQ_PC_EARNED" hidden="1">"c2749"</definedName>
    <definedName name="IQ_PC_GAAP_COMBINED_RATIO" hidden="1">"c2781"</definedName>
    <definedName name="IQ_PC_GAAP_COMBINED_RATIO_EXCL_CL" hidden="1">"c2782"</definedName>
    <definedName name="IQ_PC_GAAP_EXPENSE_RATIO" hidden="1">"c2780"</definedName>
    <definedName name="IQ_PC_GAAP_LOSS" hidden="1">"c2779"</definedName>
    <definedName name="IQ_PC_POLICY_BENEFITS_EXP" hidden="1">"c2790"</definedName>
    <definedName name="IQ_PC_STAT_COMBINED_RATIO" hidden="1">"c2778"</definedName>
    <definedName name="IQ_PC_STAT_COMBINED_RATIO_EXCL_DIV" hidden="1">"c2777"</definedName>
    <definedName name="IQ_PC_STAT_DIVIDEND_RATIO" hidden="1">"c2776"</definedName>
    <definedName name="IQ_PC_STAT_EXPENSE_RATIO" hidden="1">"c2775"</definedName>
    <definedName name="IQ_PC_STAT_LOSS_RATIO" hidden="1">"c2774"</definedName>
    <definedName name="IQ_PC_STATUTORY_SURPLUS" hidden="1">"c2770"</definedName>
    <definedName name="IQ_PC_WRITTEN" hidden="1">"c1027"</definedName>
    <definedName name="IQ_PE_EXCL" hidden="1">"c1028"</definedName>
    <definedName name="IQ_PE_EXCL_AVG" hidden="1">"c1029"</definedName>
    <definedName name="IQ_PE_EXCL_FWD" hidden="1">"c1030"</definedName>
    <definedName name="IQ_PE_NORMALIZED" hidden="1">"c2207"</definedName>
    <definedName name="IQ_PE_RATIO" hidden="1">"c1610"</definedName>
    <definedName name="IQ_PENSION" hidden="1">"c1031"</definedName>
    <definedName name="IQ_PENSION_ACCRUED_LIAB" hidden="1">"c3134"</definedName>
    <definedName name="IQ_PENSION_ACCRUED_LIAB_DOM" hidden="1">"c3132"</definedName>
    <definedName name="IQ_PENSION_ACCRUED_LIAB_FOREIGN" hidden="1">"c3133"</definedName>
    <definedName name="IQ_PENSION_ACCUM_OTHER_CI" hidden="1">"c3140"</definedName>
    <definedName name="IQ_PENSION_ACCUM_OTHER_CI_DOM" hidden="1">"c3138"</definedName>
    <definedName name="IQ_PENSION_ACCUM_OTHER_CI_FOREIGN" hidden="1">"c3139"</definedName>
    <definedName name="IQ_PENSION_ACCUMULATED_OBLIGATION" hidden="1">"c3570"</definedName>
    <definedName name="IQ_PENSION_ACCUMULATED_OBLIGATION_DOMESTIC" hidden="1">"c3568"</definedName>
    <definedName name="IQ_PENSION_ACCUMULATED_OBLIGATION_FOREIGN" hidden="1">"c3569"</definedName>
    <definedName name="IQ_PENSION_ASSETS" hidden="1">"c3182"</definedName>
    <definedName name="IQ_PENSION_ASSETS_ACQ" hidden="1">"c3173"</definedName>
    <definedName name="IQ_PENSION_ASSETS_ACQ_DOM" hidden="1">"c3171"</definedName>
    <definedName name="IQ_PENSION_ASSETS_ACQ_FOREIGN" hidden="1">"c3172"</definedName>
    <definedName name="IQ_PENSION_ASSETS_ACTUAL_RETURN" hidden="1">"c3158"</definedName>
    <definedName name="IQ_PENSION_ASSETS_ACTUAL_RETURN_DOM" hidden="1">"c3156"</definedName>
    <definedName name="IQ_PENSION_ASSETS_ACTUAL_RETURN_FOREIGN" hidden="1">"c3157"</definedName>
    <definedName name="IQ_PENSION_ASSETS_BEG" hidden="1">"c3155"</definedName>
    <definedName name="IQ_PENSION_ASSETS_BEG_DOM" hidden="1">"c3153"</definedName>
    <definedName name="IQ_PENSION_ASSETS_BEG_FOREIGN" hidden="1">"c3154"</definedName>
    <definedName name="IQ_PENSION_ASSETS_BENEFITS_PAID" hidden="1">"c3167"</definedName>
    <definedName name="IQ_PENSION_ASSETS_BENEFITS_PAID_DOM" hidden="1">"c3165"</definedName>
    <definedName name="IQ_PENSION_ASSETS_BENEFITS_PAID_FOREIGN" hidden="1">"c3166"</definedName>
    <definedName name="IQ_PENSION_ASSETS_CURTAIL" hidden="1">"c3176"</definedName>
    <definedName name="IQ_PENSION_ASSETS_CURTAIL_DOM" hidden="1">"c3174"</definedName>
    <definedName name="IQ_PENSION_ASSETS_CURTAIL_FOREIGN" hidden="1">"c3175"</definedName>
    <definedName name="IQ_PENSION_ASSETS_DOM" hidden="1">"c3180"</definedName>
    <definedName name="IQ_PENSION_ASSETS_EMPLOYER_CONTRIBUTIONS" hidden="1">"c3161"</definedName>
    <definedName name="IQ_PENSION_ASSETS_EMPLOYER_CONTRIBUTIONS_DOM" hidden="1">"c3159"</definedName>
    <definedName name="IQ_PENSION_ASSETS_EMPLOYER_CONTRIBUTIONS_FOREIGN" hidden="1">"c3160"</definedName>
    <definedName name="IQ_PENSION_ASSETS_FOREIGN" hidden="1">"c3181"</definedName>
    <definedName name="IQ_PENSION_ASSETS_FX_ADJ" hidden="1">"c3170"</definedName>
    <definedName name="IQ_PENSION_ASSETS_FX_ADJ_DOM" hidden="1">"c3168"</definedName>
    <definedName name="IQ_PENSION_ASSETS_FX_ADJ_FOREIGN" hidden="1">"c3169"</definedName>
    <definedName name="IQ_PENSION_ASSETS_OTHER_PLAN_ADJ" hidden="1">"c3179"</definedName>
    <definedName name="IQ_PENSION_ASSETS_OTHER_PLAN_ADJ_DOM" hidden="1">"c3177"</definedName>
    <definedName name="IQ_PENSION_ASSETS_OTHER_PLAN_ADJ_FOREIGN" hidden="1">"c3178"</definedName>
    <definedName name="IQ_PENSION_ASSETS_PARTICIP_CONTRIBUTIONS" hidden="1">"c3164"</definedName>
    <definedName name="IQ_PENSION_ASSETS_PARTICIP_CONTRIBUTIONS_DOM" hidden="1">"c3162"</definedName>
    <definedName name="IQ_PENSION_ASSETS_PARTICIP_CONTRIBUTIONS_FOREIGN" hidden="1">"c3163"</definedName>
    <definedName name="IQ_PENSION_BENEFIT_INFO_DATE" hidden="1">"c3230"</definedName>
    <definedName name="IQ_PENSION_BENEFIT_INFO_DATE_DOM" hidden="1">"c3228"</definedName>
    <definedName name="IQ_PENSION_BENEFIT_INFO_DATE_FOREIGN" hidden="1">"c3229"</definedName>
    <definedName name="IQ_PENSION_BREAKDOWN_EQ" hidden="1">"c3101"</definedName>
    <definedName name="IQ_PENSION_BREAKDOWN_EQ_DOM" hidden="1">"c3099"</definedName>
    <definedName name="IQ_PENSION_BREAKDOWN_EQ_FOREIGN" hidden="1">"c3100"</definedName>
    <definedName name="IQ_PENSION_BREAKDOWN_FI" hidden="1">"c3104"</definedName>
    <definedName name="IQ_PENSION_BREAKDOWN_FI_DOM" hidden="1">"c3102"</definedName>
    <definedName name="IQ_PENSION_BREAKDOWN_FI_FOREIGN" hidden="1">"c3103"</definedName>
    <definedName name="IQ_PENSION_BREAKDOWN_OTHER" hidden="1">"c3110"</definedName>
    <definedName name="IQ_PENSION_BREAKDOWN_OTHER_DOM" hidden="1">"c3108"</definedName>
    <definedName name="IQ_PENSION_BREAKDOWN_OTHER_FOREIGN" hidden="1">"c3109"</definedName>
    <definedName name="IQ_PENSION_BREAKDOWN_PCT_EQ" hidden="1">"c3089"</definedName>
    <definedName name="IQ_PENSION_BREAKDOWN_PCT_EQ_DOM" hidden="1">"c3087"</definedName>
    <definedName name="IQ_PENSION_BREAKDOWN_PCT_EQ_FOREIGN" hidden="1">"c3088"</definedName>
    <definedName name="IQ_PENSION_BREAKDOWN_PCT_FI" hidden="1">"c3092"</definedName>
    <definedName name="IQ_PENSION_BREAKDOWN_PCT_FI_DOM" hidden="1">"c3090"</definedName>
    <definedName name="IQ_PENSION_BREAKDOWN_PCT_FI_FOREIGN" hidden="1">"c3091"</definedName>
    <definedName name="IQ_PENSION_BREAKDOWN_PCT_OTHER" hidden="1">"c3098"</definedName>
    <definedName name="IQ_PENSION_BREAKDOWN_PCT_OTHER_DOM" hidden="1">"c3096"</definedName>
    <definedName name="IQ_PENSION_BREAKDOWN_PCT_OTHER_FOREIGN" hidden="1">"c3097"</definedName>
    <definedName name="IQ_PENSION_BREAKDOWN_PCT_RE" hidden="1">"c3095"</definedName>
    <definedName name="IQ_PENSION_BREAKDOWN_PCT_RE_DOM" hidden="1">"c3093"</definedName>
    <definedName name="IQ_PENSION_BREAKDOWN_PCT_RE_FOREIGN" hidden="1">"c3094"</definedName>
    <definedName name="IQ_PENSION_BREAKDOWN_RE" hidden="1">"c3107"</definedName>
    <definedName name="IQ_PENSION_BREAKDOWN_RE_DOM" hidden="1">"c3105"</definedName>
    <definedName name="IQ_PENSION_BREAKDOWN_RE_FOREIGN" hidden="1">"c3106"</definedName>
    <definedName name="IQ_PENSION_CONTRIBUTION_TOTAL_COST" hidden="1">"c3559"</definedName>
    <definedName name="IQ_PENSION_DISC_RATE_MAX" hidden="1">"c3236"</definedName>
    <definedName name="IQ_PENSION_DISC_RATE_MAX_DOM" hidden="1">"c3234"</definedName>
    <definedName name="IQ_PENSION_DISC_RATE_MAX_FOREIGN" hidden="1">"c3235"</definedName>
    <definedName name="IQ_PENSION_DISC_RATE_MIN" hidden="1">"c3233"</definedName>
    <definedName name="IQ_PENSION_DISC_RATE_MIN_DOM" hidden="1">"c3231"</definedName>
    <definedName name="IQ_PENSION_DISC_RATE_MIN_FOREIGN" hidden="1">"c3232"</definedName>
    <definedName name="IQ_PENSION_DISCOUNT_RATE_DOMESTIC" hidden="1">"c3573"</definedName>
    <definedName name="IQ_PENSION_DISCOUNT_RATE_FOREIGN" hidden="1">"c3574"</definedName>
    <definedName name="IQ_PENSION_EST_BENEFIT_1YR" hidden="1">"c3113"</definedName>
    <definedName name="IQ_PENSION_EST_BENEFIT_1YR_DOM" hidden="1">"c3111"</definedName>
    <definedName name="IQ_PENSION_EST_BENEFIT_1YR_FOREIGN" hidden="1">"c3112"</definedName>
    <definedName name="IQ_PENSION_EST_BENEFIT_2YR" hidden="1">"c3116"</definedName>
    <definedName name="IQ_PENSION_EST_BENEFIT_2YR_DOM" hidden="1">"c3114"</definedName>
    <definedName name="IQ_PENSION_EST_BENEFIT_2YR_FOREIGN" hidden="1">"c3115"</definedName>
    <definedName name="IQ_PENSION_EST_BENEFIT_3YR" hidden="1">"c3119"</definedName>
    <definedName name="IQ_PENSION_EST_BENEFIT_3YR_DOM" hidden="1">"c3117"</definedName>
    <definedName name="IQ_PENSION_EST_BENEFIT_3YR_FOREIGN" hidden="1">"c3118"</definedName>
    <definedName name="IQ_PENSION_EST_BENEFIT_4YR" hidden="1">"c3122"</definedName>
    <definedName name="IQ_PENSION_EST_BENEFIT_4YR_DOM" hidden="1">"c3120"</definedName>
    <definedName name="IQ_PENSION_EST_BENEFIT_4YR_FOREIGN" hidden="1">"c3121"</definedName>
    <definedName name="IQ_PENSION_EST_BENEFIT_5YR" hidden="1">"c3125"</definedName>
    <definedName name="IQ_PENSION_EST_BENEFIT_5YR_DOM" hidden="1">"c3123"</definedName>
    <definedName name="IQ_PENSION_EST_BENEFIT_5YR_FOREIGN" hidden="1">"c3124"</definedName>
    <definedName name="IQ_PENSION_EST_BENEFIT_AFTER5" hidden="1">"c3128"</definedName>
    <definedName name="IQ_PENSION_EST_BENEFIT_AFTER5_DOM" hidden="1">"c3126"</definedName>
    <definedName name="IQ_PENSION_EST_BENEFIT_AFTER5_FOREIGN" hidden="1">"c3127"</definedName>
    <definedName name="IQ_PENSION_EST_CONTRIBUTIONS_NEXTYR" hidden="1">"c3218"</definedName>
    <definedName name="IQ_PENSION_EST_CONTRIBUTIONS_NEXTYR_DOM" hidden="1">"c3216"</definedName>
    <definedName name="IQ_PENSION_EST_CONTRIBUTIONS_NEXTYR_FOREIGN" hidden="1">"c3217"</definedName>
    <definedName name="IQ_PENSION_EXP_RATE_RETURN_MAX" hidden="1">"c3248"</definedName>
    <definedName name="IQ_PENSION_EXP_RATE_RETURN_MAX_DOM" hidden="1">"c3246"</definedName>
    <definedName name="IQ_PENSION_EXP_RATE_RETURN_MAX_FOREIGN" hidden="1">"c3247"</definedName>
    <definedName name="IQ_PENSION_EXP_RATE_RETURN_MIN" hidden="1">"c3245"</definedName>
    <definedName name="IQ_PENSION_EXP_RATE_RETURN_MIN_DOM" hidden="1">"c3243"</definedName>
    <definedName name="IQ_PENSION_EXP_RATE_RETURN_MIN_FOREIGN" hidden="1">"c3244"</definedName>
    <definedName name="IQ_PENSION_EXP_RETURN_DOMESTIC" hidden="1">"c3571"</definedName>
    <definedName name="IQ_PENSION_EXP_RETURN_FOREIGN" hidden="1">"c3572"</definedName>
    <definedName name="IQ_PENSION_INTAN_ASSETS" hidden="1">"c3137"</definedName>
    <definedName name="IQ_PENSION_INTAN_ASSETS_DOM" hidden="1">"c3135"</definedName>
    <definedName name="IQ_PENSION_INTAN_ASSETS_FOREIGN" hidden="1">"c3136"</definedName>
    <definedName name="IQ_PENSION_INTEREST_COST" hidden="1">"c3582"</definedName>
    <definedName name="IQ_PENSION_INTEREST_COST_DOM" hidden="1">"c3580"</definedName>
    <definedName name="IQ_PENSION_INTEREST_COST_FOREIGN" hidden="1">"c3581"</definedName>
    <definedName name="IQ_PENSION_NET_ASSET_RECOG" hidden="1">"c3152"</definedName>
    <definedName name="IQ_PENSION_NET_ASSET_RECOG_DOM" hidden="1">"c3150"</definedName>
    <definedName name="IQ_PENSION_NET_ASSET_RECOG_FOREIGN" hidden="1">"c3151"</definedName>
    <definedName name="IQ_PENSION_OBLIGATION_ACQ" hidden="1">"c3206"</definedName>
    <definedName name="IQ_PENSION_OBLIGATION_ACQ_DOM" hidden="1">"c3204"</definedName>
    <definedName name="IQ_PENSION_OBLIGATION_ACQ_FOREIGN" hidden="1">"c3205"</definedName>
    <definedName name="IQ_PENSION_OBLIGATION_ACTUARIAL_GAIN_LOSS" hidden="1">"c3197"</definedName>
    <definedName name="IQ_PENSION_OBLIGATION_ACTUARIAL_GAIN_LOSS_DOM" hidden="1">"c3195"</definedName>
    <definedName name="IQ_PENSION_OBLIGATION_ACTUARIAL_GAIN_LOSS_FOREIGN" hidden="1">"c3196"</definedName>
    <definedName name="IQ_PENSION_OBLIGATION_BEG" hidden="1">"c3185"</definedName>
    <definedName name="IQ_PENSION_OBLIGATION_BEG_DOM" hidden="1">"c3183"</definedName>
    <definedName name="IQ_PENSION_OBLIGATION_BEG_FOREIGN" hidden="1">"c3184"</definedName>
    <definedName name="IQ_PENSION_OBLIGATION_CURTAIL" hidden="1">"c3209"</definedName>
    <definedName name="IQ_PENSION_OBLIGATION_CURTAIL_DOM" hidden="1">"c3207"</definedName>
    <definedName name="IQ_PENSION_OBLIGATION_CURTAIL_FOREIGN" hidden="1">"c3208"</definedName>
    <definedName name="IQ_PENSION_OBLIGATION_EMPLOYEE_CONTRIBUTIONS" hidden="1">"c3194"</definedName>
    <definedName name="IQ_PENSION_OBLIGATION_EMPLOYEE_CONTRIBUTIONS_DOM" hidden="1">"c3192"</definedName>
    <definedName name="IQ_PENSION_OBLIGATION_EMPLOYEE_CONTRIBUTIONS_FOREIGN" hidden="1">"c3193"</definedName>
    <definedName name="IQ_PENSION_OBLIGATION_FX_ADJ" hidden="1">"c3203"</definedName>
    <definedName name="IQ_PENSION_OBLIGATION_FX_ADJ_DOM" hidden="1">"c3201"</definedName>
    <definedName name="IQ_PENSION_OBLIGATION_FX_ADJ_FOREIGN" hidden="1">"c3202"</definedName>
    <definedName name="IQ_PENSION_OBLIGATION_INTEREST_COST" hidden="1">"c3191"</definedName>
    <definedName name="IQ_PENSION_OBLIGATION_INTEREST_COST_DOM" hidden="1">"c3189"</definedName>
    <definedName name="IQ_PENSION_OBLIGATION_INTEREST_COST_FOREIGN" hidden="1">"c3190"</definedName>
    <definedName name="IQ_PENSION_OBLIGATION_OTHER_COST" hidden="1">"c3555"</definedName>
    <definedName name="IQ_PENSION_OBLIGATION_OTHER_COST_DOM" hidden="1">"c3553"</definedName>
    <definedName name="IQ_PENSION_OBLIGATION_OTHER_COST_FOREIGN" hidden="1">"c3554"</definedName>
    <definedName name="IQ_PENSION_OBLIGATION_OTHER_PLAN_ADJ" hidden="1">"c3212"</definedName>
    <definedName name="IQ_PENSION_OBLIGATION_OTHER_PLAN_ADJ_DOM" hidden="1">"c3210"</definedName>
    <definedName name="IQ_PENSION_OBLIGATION_OTHER_PLAN_ADJ_FOREIGN" hidden="1">"c3211"</definedName>
    <definedName name="IQ_PENSION_OBLIGATION_PAID" hidden="1">"c3200"</definedName>
    <definedName name="IQ_PENSION_OBLIGATION_PAID_DOM" hidden="1">"c3198"</definedName>
    <definedName name="IQ_PENSION_OBLIGATION_PAID_FOREIGN" hidden="1">"c3199"</definedName>
    <definedName name="IQ_PENSION_OBLIGATION_PROJECTED" hidden="1">"c3215"</definedName>
    <definedName name="IQ_PENSION_OBLIGATION_PROJECTED_DOM" hidden="1">"c3213"</definedName>
    <definedName name="IQ_PENSION_OBLIGATION_PROJECTED_FOREIGN" hidden="1">"c3214"</definedName>
    <definedName name="IQ_PENSION_OBLIGATION_ROA" hidden="1">"c3552"</definedName>
    <definedName name="IQ_PENSION_OBLIGATION_ROA_DOM" hidden="1">"c3550"</definedName>
    <definedName name="IQ_PENSION_OBLIGATION_ROA_FOREIGN" hidden="1">"c3551"</definedName>
    <definedName name="IQ_PENSION_OBLIGATION_SERVICE_COST" hidden="1">"c3188"</definedName>
    <definedName name="IQ_PENSION_OBLIGATION_SERVICE_COST_DOM" hidden="1">"c3186"</definedName>
    <definedName name="IQ_PENSION_OBLIGATION_SERVICE_COST_FOREIGN" hidden="1">"c3187"</definedName>
    <definedName name="IQ_PENSION_OBLIGATION_TOTAL_COST" hidden="1">"c3558"</definedName>
    <definedName name="IQ_PENSION_OBLIGATION_TOTAL_COST_DOM" hidden="1">"c3556"</definedName>
    <definedName name="IQ_PENSION_OBLIGATION_TOTAL_COST_FOREIGN" hidden="1">"c3557"</definedName>
    <definedName name="IQ_PENSION_OTHER" hidden="1">"c3143"</definedName>
    <definedName name="IQ_PENSION_OTHER_ADJ" hidden="1">"c3149"</definedName>
    <definedName name="IQ_PENSION_OTHER_ADJ_DOM" hidden="1">"c3147"</definedName>
    <definedName name="IQ_PENSION_OTHER_ADJ_FOREIGN" hidden="1">"c3148"</definedName>
    <definedName name="IQ_PENSION_OTHER_DOM" hidden="1">"c3141"</definedName>
    <definedName name="IQ_PENSION_OTHER_FOREIGN" hidden="1">"c3142"</definedName>
    <definedName name="IQ_PENSION_PBO_ASSUMED_RATE_RET_MAX" hidden="1">"c3254"</definedName>
    <definedName name="IQ_PENSION_PBO_ASSUMED_RATE_RET_MAX_DOM" hidden="1">"c3252"</definedName>
    <definedName name="IQ_PENSION_PBO_ASSUMED_RATE_RET_MAX_FOREIGN" hidden="1">"c3253"</definedName>
    <definedName name="IQ_PENSION_PBO_ASSUMED_RATE_RET_MIN" hidden="1">"c3251"</definedName>
    <definedName name="IQ_PENSION_PBO_ASSUMED_RATE_RET_MIN_DOM" hidden="1">"c3249"</definedName>
    <definedName name="IQ_PENSION_PBO_ASSUMED_RATE_RET_MIN_FOREIGN" hidden="1">"c3250"</definedName>
    <definedName name="IQ_PENSION_PBO_RATE_COMP_INCREASE_MAX" hidden="1">"c3260"</definedName>
    <definedName name="IQ_PENSION_PBO_RATE_COMP_INCREASE_MAX_DOM" hidden="1">"c3258"</definedName>
    <definedName name="IQ_PENSION_PBO_RATE_COMP_INCREASE_MAX_FOREIGN" hidden="1">"c3259"</definedName>
    <definedName name="IQ_PENSION_PBO_RATE_COMP_INCREASE_MIN" hidden="1">"c3257"</definedName>
    <definedName name="IQ_PENSION_PBO_RATE_COMP_INCREASE_MIN_DOM" hidden="1">"c3255"</definedName>
    <definedName name="IQ_PENSION_PBO_RATE_COMP_INCREASE_MIN_FOREIGN" hidden="1">"c3256"</definedName>
    <definedName name="IQ_PENSION_PREPAID_COST" hidden="1">"c3131"</definedName>
    <definedName name="IQ_PENSION_PREPAID_COST_DOM" hidden="1">"c3129"</definedName>
    <definedName name="IQ_PENSION_PREPAID_COST_FOREIGN" hidden="1">"c3130"</definedName>
    <definedName name="IQ_PENSION_PROJECTED_OBLIGATION" hidden="1">"c3566"</definedName>
    <definedName name="IQ_PENSION_PROJECTED_OBLIGATION_DOMESTIC" hidden="1">"c3564"</definedName>
    <definedName name="IQ_PENSION_PROJECTED_OBLIGATION_FOREIGN" hidden="1">"c3565"</definedName>
    <definedName name="IQ_PENSION_QUART_ADDL_CONTRIBUTIONS_EXP" hidden="1">"c3224"</definedName>
    <definedName name="IQ_PENSION_QUART_ADDL_CONTRIBUTIONS_EXP_DOM" hidden="1">"c3222"</definedName>
    <definedName name="IQ_PENSION_QUART_ADDL_CONTRIBUTIONS_EXP_FOREIGN" hidden="1">"c3223"</definedName>
    <definedName name="IQ_PENSION_QUART_EMPLOYER_CONTRIBUTIONS" hidden="1">"c3221"</definedName>
    <definedName name="IQ_PENSION_QUART_EMPLOYER_CONTRIBUTIONS_DOM" hidden="1">"c3219"</definedName>
    <definedName name="IQ_PENSION_QUART_EMPLOYER_CONTRIBUTIONS_FOREIGN" hidden="1">"c3220"</definedName>
    <definedName name="IQ_PENSION_RATE_COMP_GROWTH_DOMESTIC" hidden="1">"c3575"</definedName>
    <definedName name="IQ_PENSION_RATE_COMP_GROWTH_FOREIGN" hidden="1">"c3576"</definedName>
    <definedName name="IQ_PENSION_RATE_COMP_INCREASE_MAX" hidden="1">"c3242"</definedName>
    <definedName name="IQ_PENSION_RATE_COMP_INCREASE_MAX_DOM" hidden="1">"c3240"</definedName>
    <definedName name="IQ_PENSION_RATE_COMP_INCREASE_MAX_FOREIGN" hidden="1">"c3241"</definedName>
    <definedName name="IQ_PENSION_RATE_COMP_INCREASE_MIN" hidden="1">"c3239"</definedName>
    <definedName name="IQ_PENSION_RATE_COMP_INCREASE_MIN_DOM" hidden="1">"c3237"</definedName>
    <definedName name="IQ_PENSION_RATE_COMP_INCREASE_MIN_FOREIGN" hidden="1">"c3238"</definedName>
    <definedName name="IQ_PENSION_SERVICE_COST" hidden="1">"c3579"</definedName>
    <definedName name="IQ_PENSION_SERVICE_COST_DOM" hidden="1">"c3577"</definedName>
    <definedName name="IQ_PENSION_SERVICE_COST_FOREIGN" hidden="1">"c3578"</definedName>
    <definedName name="IQ_PENSION_TOTAL_ASSETS" hidden="1">"c3563"</definedName>
    <definedName name="IQ_PENSION_TOTAL_ASSETS_DOMESTIC" hidden="1">"c3561"</definedName>
    <definedName name="IQ_PENSION_TOTAL_ASSETS_FOREIGN" hidden="1">"c3562"</definedName>
    <definedName name="IQ_PENSION_TOTAL_EXP" hidden="1">"c3560"</definedName>
    <definedName name="IQ_PENSION_UNFUNDED_ADDL_MIN_LIAB" hidden="1">"c3227"</definedName>
    <definedName name="IQ_PENSION_UNFUNDED_ADDL_MIN_LIAB_DOM" hidden="1">"c3225"</definedName>
    <definedName name="IQ_PENSION_UNFUNDED_ADDL_MIN_LIAB_FOREIGN" hidden="1">"c3226"</definedName>
    <definedName name="IQ_PENSION_UNRECOG_PRIOR" hidden="1">"c3146"</definedName>
    <definedName name="IQ_PENSION_UNRECOG_PRIOR_DOM" hidden="1">"c3144"</definedName>
    <definedName name="IQ_PENSION_UNRECOG_PRIOR_FOREIGN" hidden="1">"c3145"</definedName>
    <definedName name="IQ_PENSION_UV_LIAB" hidden="1">"c3567"</definedName>
    <definedName name="IQ_PERIODDATE" hidden="1">"c1414"</definedName>
    <definedName name="IQ_PERIODDATE_BS" hidden="1">"c1032"</definedName>
    <definedName name="IQ_PERIODDATE_CF" hidden="1">"c1033"</definedName>
    <definedName name="IQ_PERIODDATE_IS" hidden="1">"c1034"</definedName>
    <definedName name="IQ_PERIODLENGTH_CF" hidden="1">"c1502"</definedName>
    <definedName name="IQ_PERIODLENGTH_IS" hidden="1">"c1503"</definedName>
    <definedName name="IQ_PERTYPE" hidden="1">"c1611"</definedName>
    <definedName name="IQ_PLL" hidden="1">"c2114"</definedName>
    <definedName name="IQ_POLICY_BENEFITS" hidden="1">"c1036"</definedName>
    <definedName name="IQ_POLICY_COST" hidden="1">"c1037"</definedName>
    <definedName name="IQ_POLICY_LIAB" hidden="1">"c1612"</definedName>
    <definedName name="IQ_POLICY_LOANS" hidden="1">"c1038"</definedName>
    <definedName name="IQ_POST_RETIRE_EXP" hidden="1">"c1039"</definedName>
    <definedName name="IQ_POSTPAID_CHURN" hidden="1">"c2121"</definedName>
    <definedName name="IQ_POSTPAID_SUBS" hidden="1">"c2118"</definedName>
    <definedName name="IQ_PRE_OPEN_COST" hidden="1">"c1040"</definedName>
    <definedName name="IQ_PREF_CONVERT" hidden="1">"c1041"</definedName>
    <definedName name="IQ_PREF_DIV_CF" hidden="1">"c1042"</definedName>
    <definedName name="IQ_PREF_DIV_OTHER" hidden="1">"c1043"</definedName>
    <definedName name="IQ_PREF_DIVID" hidden="1">"c1461"</definedName>
    <definedName name="IQ_PREF_EQUITY" hidden="1">"c1044"</definedName>
    <definedName name="IQ_PREF_ISSUED" hidden="1">"c1045"</definedName>
    <definedName name="IQ_PREF_ISSUED_BNK" hidden="1">"c1046"</definedName>
    <definedName name="IQ_PREF_ISSUED_BR" hidden="1">"c1047"</definedName>
    <definedName name="IQ_PREF_ISSUED_FIN" hidden="1">"c1048"</definedName>
    <definedName name="IQ_PREF_ISSUED_INS" hidden="1">"c1049"</definedName>
    <definedName name="IQ_PREF_ISSUED_REIT" hidden="1">"c1050"</definedName>
    <definedName name="IQ_PREF_ISSUED_UTI" hidden="1">"c1051"</definedName>
    <definedName name="IQ_PREF_NON_REDEEM" hidden="1">"c1052"</definedName>
    <definedName name="IQ_PREF_OTHER" hidden="1">"c1053"</definedName>
    <definedName name="IQ_PREF_OTHER_BNK" hidden="1">"c1054"</definedName>
    <definedName name="IQ_PREF_OTHER_BR" hidden="1">"c1055"</definedName>
    <definedName name="IQ_PREF_OTHER_FIN" hidden="1">"c1056"</definedName>
    <definedName name="IQ_PREF_OTHER_INS" hidden="1">"c1057"</definedName>
    <definedName name="IQ_PREF_OTHER_REIT" hidden="1">"c1058"</definedName>
    <definedName name="IQ_PREF_REDEEM" hidden="1">"c1059"</definedName>
    <definedName name="IQ_PREF_REP" hidden="1">"c1060"</definedName>
    <definedName name="IQ_PREF_REP_BNK" hidden="1">"c1061"</definedName>
    <definedName name="IQ_PREF_REP_BR" hidden="1">"c1062"</definedName>
    <definedName name="IQ_PREF_REP_FIN" hidden="1">"c1063"</definedName>
    <definedName name="IQ_PREF_REP_INS" hidden="1">"c1064"</definedName>
    <definedName name="IQ_PREF_REP_REIT" hidden="1">"c1065"</definedName>
    <definedName name="IQ_PREF_REP_UTI" hidden="1">"c1066"</definedName>
    <definedName name="IQ_PREF_STOCK" hidden="1">"c1416"</definedName>
    <definedName name="IQ_PREF_TOT" hidden="1">"c1415"</definedName>
    <definedName name="IQ_PREMIUMS_ANNUITY_REV" hidden="1">"c1067"</definedName>
    <definedName name="IQ_PREPAID_CHURN" hidden="1">"c2120"</definedName>
    <definedName name="IQ_PREPAID_EXP" hidden="1">"c1068"</definedName>
    <definedName name="IQ_PREPAID_EXPEN" hidden="1">"c1418"</definedName>
    <definedName name="IQ_PREPAID_SUBS" hidden="1">"c2117"</definedName>
    <definedName name="IQ_PRICE_OVER_BVPS" hidden="1">"c1412"</definedName>
    <definedName name="IQ_PRICE_OVER_LTM_EPS" hidden="1">"c1413"</definedName>
    <definedName name="IQ_PRICE_TARGET" hidden="1">"c82"</definedName>
    <definedName name="IQ_PRICEDATE" hidden="1">"c1069"</definedName>
    <definedName name="IQ_PRICING_DATE" hidden="1">"c1613"</definedName>
    <definedName name="IQ_PRIMARY_INDUSTRY" hidden="1">"c1070"</definedName>
    <definedName name="IQ_PRO_FORMA_BASIC_EPS" hidden="1">"c1614"</definedName>
    <definedName name="IQ_PRO_FORMA_DILUT_EPS" hidden="1">"c1615"</definedName>
    <definedName name="IQ_PRO_FORMA_NET_INC" hidden="1">"c1452"</definedName>
    <definedName name="IQ_PROFESSIONAL" hidden="1">"c1071"</definedName>
    <definedName name="IQ_PROFESSIONAL_TITLE" hidden="1">"c1072"</definedName>
    <definedName name="IQ_PROJECTED_PENSION_OBLIGATION" hidden="1">"c1292"</definedName>
    <definedName name="IQ_PROJECTED_PENSION_OBLIGATION_DOMESTIC" hidden="1">"c2656"</definedName>
    <definedName name="IQ_PROJECTED_PENSION_OBLIGATION_FOREIGN" hidden="1">"c2664"</definedName>
    <definedName name="IQ_PROPERTY_EXP" hidden="1">"c1073"</definedName>
    <definedName name="IQ_PROPERTY_GROSS" hidden="1">"c1379"</definedName>
    <definedName name="IQ_PROPERTY_MGMT_FEE" hidden="1">"c1074"</definedName>
    <definedName name="IQ_PROPERTY_NET" hidden="1">"c1402"</definedName>
    <definedName name="IQ_PROV_BAD_DEBTS" hidden="1">"c1075"</definedName>
    <definedName name="IQ_PROV_BAD_DEBTS_CF" hidden="1">"c1076"</definedName>
    <definedName name="IQ_PROVISION_10YR_ANN_GROWTH" hidden="1">"c1077"</definedName>
    <definedName name="IQ_PROVISION_1YR_ANN_GROWTH" hidden="1">"c1078"</definedName>
    <definedName name="IQ_PROVISION_2YR_ANN_GROWTH" hidden="1">"c1079"</definedName>
    <definedName name="IQ_PROVISION_3YR_ANN_GROWTH" hidden="1">"c1080"</definedName>
    <definedName name="IQ_PROVISION_5YR_ANN_GROWTH" hidden="1">"c1081"</definedName>
    <definedName name="IQ_PROVISION_7YR_ANN_GROWTH" hidden="1">"c1082"</definedName>
    <definedName name="IQ_PROVISION_CHARGE_OFFS" hidden="1">"c1083"</definedName>
    <definedName name="IQ_PTBV" hidden="1">"c1084"</definedName>
    <definedName name="IQ_PTBV_AVG" hidden="1">"c1085"</definedName>
    <definedName name="IQ_QUICK_RATIO" hidden="1">"c1086"</definedName>
    <definedName name="IQ_RATE_COMP_GROWTH_DOMESTIC" hidden="1">"c1087"</definedName>
    <definedName name="IQ_RATE_COMP_GROWTH_FOREIGN" hidden="1">"c1088"</definedName>
    <definedName name="IQ_RAW_INV" hidden="1">"c1089"</definedName>
    <definedName name="IQ_RC" hidden="1">"c2497"</definedName>
    <definedName name="IQ_RC_PCT" hidden="1">"c2498"</definedName>
    <definedName name="IQ_RD_EXP" hidden="1">"c1090"</definedName>
    <definedName name="IQ_RD_EXP_FN" hidden="1">"c1091"</definedName>
    <definedName name="IQ_RE" hidden="1">"c1092"</definedName>
    <definedName name="IQ_REAL_ESTATE" hidden="1">"c1093"</definedName>
    <definedName name="IQ_REAL_ESTATE_ASSETS" hidden="1">"c1094"</definedName>
    <definedName name="IQ_REDEEM_PREF_STOCK" hidden="1">"c1417"</definedName>
    <definedName name="IQ_REG_ASSETS" hidden="1">"c1095"</definedName>
    <definedName name="IQ_REINSUR_PAY" hidden="1">"c1096"</definedName>
    <definedName name="IQ_REINSUR_PAY_CF" hidden="1">"c1097"</definedName>
    <definedName name="IQ_REINSUR_RECOVER" hidden="1">"c1098"</definedName>
    <definedName name="IQ_REINSUR_RECOVER_CF" hidden="1">"c1099"</definedName>
    <definedName name="IQ_REINSURANCE" hidden="1">"c1100"</definedName>
    <definedName name="IQ_RENTAL_REV" hidden="1">"c1101"</definedName>
    <definedName name="IQ_RESEARCH_DEV" hidden="1">"c1419"</definedName>
    <definedName name="IQ_RESIDENTIAL_LOANS" hidden="1">"c1102"</definedName>
    <definedName name="IQ_RESTATEMENT_BS" hidden="1">"c1643"</definedName>
    <definedName name="IQ_RESTATEMENT_CF" hidden="1">"c1644"</definedName>
    <definedName name="IQ_RESTATEMENT_IS" hidden="1">"c1642"</definedName>
    <definedName name="IQ_RESTR_STOCK_COMP" hidden="1">"c3506"</definedName>
    <definedName name="IQ_RESTR_STOCK_COMP_PRETAX" hidden="1">"c3504"</definedName>
    <definedName name="IQ_RESTR_STOCK_COMP_TAX" hidden="1">"c3505"</definedName>
    <definedName name="IQ_RESTRICTED_CASH" hidden="1">"c1103"</definedName>
    <definedName name="IQ_RESTRUCTURE" hidden="1">"c1104"</definedName>
    <definedName name="IQ_RESTRUCTURE_BNK" hidden="1">"c1105"</definedName>
    <definedName name="IQ_RESTRUCTURE_BR" hidden="1">"c1106"</definedName>
    <definedName name="IQ_RESTRUCTURE_CF" hidden="1">"c1107"</definedName>
    <definedName name="IQ_RESTRUCTURE_FIN" hidden="1">"c1108"</definedName>
    <definedName name="IQ_RESTRUCTURE_INS" hidden="1">"c1109"</definedName>
    <definedName name="IQ_RESTRUCTURE_REIT" hidden="1">"c1110"</definedName>
    <definedName name="IQ_RESTRUCTURE_UTI" hidden="1">"c1111"</definedName>
    <definedName name="IQ_RESTRUCTURED_LOANS" hidden="1">"c1112"</definedName>
    <definedName name="IQ_RETAIL_ACQUIRED_FRANCHISE_STORES" hidden="1">"c2895"</definedName>
    <definedName name="IQ_RETAIL_ACQUIRED_OWNED_STORES" hidden="1">"c2903"</definedName>
    <definedName name="IQ_RETAIL_ACQUIRED_STORES" hidden="1">"c2887"</definedName>
    <definedName name="IQ_RETAIL_AVG_STORE_SIZE_GROSS" hidden="1">"c2066"</definedName>
    <definedName name="IQ_RETAIL_AVG_STORE_SIZE_NET" hidden="1">"c2067"</definedName>
    <definedName name="IQ_RETAIL_AVG_WK_SALES" hidden="1">"c2891"</definedName>
    <definedName name="IQ_RETAIL_AVG_WK_SALES_FRANCHISE" hidden="1">"c2899"</definedName>
    <definedName name="IQ_RETAIL_AVG_WK_SALES_OWNED" hidden="1">"c2907"</definedName>
    <definedName name="IQ_RETAIL_CLOSED_FRANCHISE_STORES" hidden="1">"c2896"</definedName>
    <definedName name="IQ_RETAIL_CLOSED_OWNED_STORES" hidden="1">"c2904"</definedName>
    <definedName name="IQ_RETAIL_CLOSED_STORES" hidden="1">"c2063"</definedName>
    <definedName name="IQ_RETAIL_FRANCHISE_STORES_BEG" hidden="1">"c2893"</definedName>
    <definedName name="IQ_RETAIL_OPENED_FRANCHISE_STORES" hidden="1">"c2894"</definedName>
    <definedName name="IQ_RETAIL_OPENED_OWNED_STORES" hidden="1">"c2902"</definedName>
    <definedName name="IQ_RETAIL_OPENED_STORES" hidden="1">"c2062"</definedName>
    <definedName name="IQ_RETAIL_OWNED_STORES_BEG" hidden="1">"c2901"</definedName>
    <definedName name="IQ_RETAIL_SALES_SQFT_ALL_GROSS" hidden="1">"c2138"</definedName>
    <definedName name="IQ_RETAIL_SALES_SQFT_ALL_NET" hidden="1">"c2139"</definedName>
    <definedName name="IQ_RETAIL_SALES_SQFT_COMPARABLE_GROSS" hidden="1">"c2136"</definedName>
    <definedName name="IQ_RETAIL_SALES_SQFT_COMPARABLE_NET" hidden="1">"c2137"</definedName>
    <definedName name="IQ_RETAIL_SALES_SQFT_OWNED_GROSS" hidden="1">"c2134"</definedName>
    <definedName name="IQ_RETAIL_SALES_SQFT_OWNED_NET" hidden="1">"c2135"</definedName>
    <definedName name="IQ_RETAIL_SOLD_FRANCHISE_STORES" hidden="1">"c2897"</definedName>
    <definedName name="IQ_RETAIL_SOLD_OWNED_STORES" hidden="1">"c2905"</definedName>
    <definedName name="IQ_RETAIL_SOLD_STORES" hidden="1">"c2889"</definedName>
    <definedName name="IQ_RETAIL_SQ_FOOTAGE" hidden="1">"c2064"</definedName>
    <definedName name="IQ_RETAIL_STORE_SELLING_AREA" hidden="1">"c2065"</definedName>
    <definedName name="IQ_RETAIL_STORES_BEG" hidden="1">"c2885"</definedName>
    <definedName name="IQ_RETAIL_TOTAL_FRANCHISE_STORES" hidden="1">"c2898"</definedName>
    <definedName name="IQ_RETAIL_TOTAL_OWNED_STORES" hidden="1">"c2906"</definedName>
    <definedName name="IQ_RETAIL_TOTAL_STORES" hidden="1">"c2061"</definedName>
    <definedName name="IQ_RETAINED_EARN" hidden="1">"c1420"</definedName>
    <definedName name="IQ_RETURN_ASSETS" hidden="1">"c1113"</definedName>
    <definedName name="IQ_RETURN_ASSETS_BANK" hidden="1">"c1114"</definedName>
    <definedName name="IQ_RETURN_ASSETS_BROK" hidden="1">"c1115"</definedName>
    <definedName name="IQ_RETURN_ASSETS_FS" hidden="1">"c1116"</definedName>
    <definedName name="IQ_RETURN_CAPITAL" hidden="1">"c1117"</definedName>
    <definedName name="IQ_RETURN_EQUITY" hidden="1">"c1118"</definedName>
    <definedName name="IQ_RETURN_EQUITY_BANK" hidden="1">"c1119"</definedName>
    <definedName name="IQ_RETURN_EQUITY_BROK" hidden="1">"c1120"</definedName>
    <definedName name="IQ_RETURN_EQUITY_FS" hidden="1">"c1121"</definedName>
    <definedName name="IQ_RETURN_INVESTMENT" hidden="1">"c1421"</definedName>
    <definedName name="IQ_REV" hidden="1">"c1122"</definedName>
    <definedName name="IQ_REV_BEFORE_LL" hidden="1">"c1123"</definedName>
    <definedName name="IQ_REV_STDDEV_EST" hidden="1">"c1124"</definedName>
    <definedName name="IQ_REV_UTI" hidden="1">"c1125"</definedName>
    <definedName name="IQ_REVENUE" hidden="1">"c1422"</definedName>
    <definedName name="IQ_REVENUE_ACT_OR_EST" hidden="1">"c2214"</definedName>
    <definedName name="IQ_REVENUE_EST" hidden="1">"c1126"</definedName>
    <definedName name="IQ_REVENUE_HIGH_EST" hidden="1">"c1127"</definedName>
    <definedName name="IQ_REVENUE_LOW_EST" hidden="1">"c1128"</definedName>
    <definedName name="IQ_REVENUE_MEDIAN_EST" hidden="1">"c1662"</definedName>
    <definedName name="IQ_REVENUE_NUM_EST" hidden="1">"c1129"</definedName>
    <definedName name="IQ_REVISION_DATE_" hidden="1">39420.7984722222</definedName>
    <definedName name="IQ_RISK_ADJ_BANK_ASSETS" hidden="1">"c2670"</definedName>
    <definedName name="IQ_SALARY" hidden="1">"c1130"</definedName>
    <definedName name="IQ_SALE_INTAN_CF" hidden="1">"c1131"</definedName>
    <definedName name="IQ_SALE_INTAN_CF_BNK" hidden="1">"c1132"</definedName>
    <definedName name="IQ_SALE_INTAN_CF_BR" hidden="1">"c1133"</definedName>
    <definedName name="IQ_SALE_INTAN_CF_FIN" hidden="1">"c1134"</definedName>
    <definedName name="IQ_SALE_INTAN_CF_INS" hidden="1">"c1135"</definedName>
    <definedName name="IQ_SALE_INTAN_CF_REIT" hidden="1">"c1627"</definedName>
    <definedName name="IQ_SALE_INTAN_CF_UTI" hidden="1">"c1136"</definedName>
    <definedName name="IQ_SALE_PPE_CF" hidden="1">"c1137"</definedName>
    <definedName name="IQ_SALE_PPE_CF_BNK" hidden="1">"c1138"</definedName>
    <definedName name="IQ_SALE_PPE_CF_BR" hidden="1">"c1139"</definedName>
    <definedName name="IQ_SALE_PPE_CF_FIN" hidden="1">"c1140"</definedName>
    <definedName name="IQ_SALE_PPE_CF_INS" hidden="1">"c1141"</definedName>
    <definedName name="IQ_SALE_PPE_CF_UTI" hidden="1">"c1142"</definedName>
    <definedName name="IQ_SALE_RE_ASSETS" hidden="1">"c1629"</definedName>
    <definedName name="IQ_SALE_REAL_ESTATE_CF" hidden="1">"c1143"</definedName>
    <definedName name="IQ_SALE_REAL_ESTATE_CF_BNK" hidden="1">"c1144"</definedName>
    <definedName name="IQ_SALE_REAL_ESTATE_CF_BR" hidden="1">"c1145"</definedName>
    <definedName name="IQ_SALE_REAL_ESTATE_CF_FIN" hidden="1">"c1146"</definedName>
    <definedName name="IQ_SALE_REAL_ESTATE_CF_INS" hidden="1">"c1147"</definedName>
    <definedName name="IQ_SALE_REAL_ESTATE_CF_UTI" hidden="1">"c1148"</definedName>
    <definedName name="IQ_SALES_MARKETING" hidden="1">"c2240"</definedName>
    <definedName name="IQ_SAME_STORE" hidden="1">"c1149"</definedName>
    <definedName name="IQ_SAME_STORE_FRANCHISE" hidden="1">"c2900"</definedName>
    <definedName name="IQ_SAME_STORE_OWNED" hidden="1">"c2908"</definedName>
    <definedName name="IQ_SAME_STORE_TOTAL" hidden="1">"c2892"</definedName>
    <definedName name="IQ_SAVING_DEP" hidden="1">"c1150"</definedName>
    <definedName name="IQ_SECUR_RECEIV" hidden="1">"c1151"</definedName>
    <definedName name="IQ_SECURED_DEBT" hidden="1">"c2546"</definedName>
    <definedName name="IQ_SECURED_DEBT_PCT" hidden="1">"c2547"</definedName>
    <definedName name="IQ_SECURITY_BORROW" hidden="1">"c1152"</definedName>
    <definedName name="IQ_SECURITY_OWN" hidden="1">"c1153"</definedName>
    <definedName name="IQ_SECURITY_RESELL" hidden="1">"c1154"</definedName>
    <definedName name="IQ_SEPARATE_ACCT_ASSETS" hidden="1">"c1155"</definedName>
    <definedName name="IQ_SEPARATE_ACCT_LIAB" hidden="1">"c1156"</definedName>
    <definedName name="IQ_SERV_CHARGE_DEPOSITS" hidden="1">"c1157"</definedName>
    <definedName name="IQ_SGA" hidden="1">"c1158"</definedName>
    <definedName name="IQ_SGA_BNK" hidden="1">"c1159"</definedName>
    <definedName name="IQ_SGA_INS" hidden="1">"c1160"</definedName>
    <definedName name="IQ_SGA_MARGIN" hidden="1">"c1898"</definedName>
    <definedName name="IQ_SGA_REIT" hidden="1">"c1161"</definedName>
    <definedName name="IQ_SGA_SUPPL" hidden="1">"c1162"</definedName>
    <definedName name="IQ_SGA_UTI" hidden="1">"c1163"</definedName>
    <definedName name="IQ_SHAREOUTSTANDING" hidden="1">"c1347"</definedName>
    <definedName name="IQ_SHARESOUTSTANDING" hidden="1">"c1164"</definedName>
    <definedName name="IQ_SHORT_INTEREST" hidden="1">"c1165"</definedName>
    <definedName name="IQ_SHORT_INTEREST_OVER_FLOAT" hidden="1">"c1577"</definedName>
    <definedName name="IQ_SHORT_INTEREST_PERCENT" hidden="1">"c1576"</definedName>
    <definedName name="IQ_SHORT_TERM_INVEST" hidden="1">"c1425"</definedName>
    <definedName name="IQ_SMALL_INT_BEAR_CD" hidden="1">"c1166"</definedName>
    <definedName name="IQ_SOFTWARE" hidden="1">"c1167"</definedName>
    <definedName name="IQ_SOURCE" hidden="1">"c1168"</definedName>
    <definedName name="IQ_SPECIAL_DIV_CF" hidden="1">"c1169"</definedName>
    <definedName name="IQ_SPECIAL_DIV_CF_BNK" hidden="1">"c1170"</definedName>
    <definedName name="IQ_SPECIAL_DIV_CF_BR" hidden="1">"c1171"</definedName>
    <definedName name="IQ_SPECIAL_DIV_CF_FIN" hidden="1">"c1172"</definedName>
    <definedName name="IQ_SPECIAL_DIV_CF_INS" hidden="1">"c1173"</definedName>
    <definedName name="IQ_SPECIAL_DIV_CF_REIT" hidden="1">"c1174"</definedName>
    <definedName name="IQ_SPECIAL_DIV_CF_UTI" hidden="1">"c1175"</definedName>
    <definedName name="IQ_SPECIAL_DIV_SHARE" hidden="1">"c3007"</definedName>
    <definedName name="IQ_SR_BONDS_NOTES" hidden="1">"c2501"</definedName>
    <definedName name="IQ_SR_BONDS_NOTES_PCT" hidden="1">"c2502"</definedName>
    <definedName name="IQ_SR_DEBT" hidden="1">"c2526"</definedName>
    <definedName name="IQ_SR_DEBT_EBITDA" hidden="1">"c2552"</definedName>
    <definedName name="IQ_SR_DEBT_EBITDA_CAPEX" hidden="1">"c2553"</definedName>
    <definedName name="IQ_SR_DEBT_PCT" hidden="1">"c2527"</definedName>
    <definedName name="IQ_SR_SUB_DEBT" hidden="1">"c2530"</definedName>
    <definedName name="IQ_SR_SUB_DEBT_EBITDA" hidden="1">"c2556"</definedName>
    <definedName name="IQ_SR_SUB_DEBT_EBITDA_CAPEX" hidden="1">"c2557"</definedName>
    <definedName name="IQ_SR_SUB_DEBT_PCT" hidden="1">"c2531"</definedName>
    <definedName name="IQ_ST_DEBT" hidden="1">"c1176"</definedName>
    <definedName name="IQ_ST_DEBT_BNK" hidden="1">"c1177"</definedName>
    <definedName name="IQ_ST_DEBT_BR" hidden="1">"c1178"</definedName>
    <definedName name="IQ_ST_DEBT_FIN" hidden="1">"c1179"</definedName>
    <definedName name="IQ_ST_DEBT_INS" hidden="1">"c1180"</definedName>
    <definedName name="IQ_ST_DEBT_ISSUED" hidden="1">"c1181"</definedName>
    <definedName name="IQ_ST_DEBT_ISSUED_BNK" hidden="1">"c1182"</definedName>
    <definedName name="IQ_ST_DEBT_ISSUED_BR" hidden="1">"c1183"</definedName>
    <definedName name="IQ_ST_DEBT_ISSUED_FIN" hidden="1">"c1184"</definedName>
    <definedName name="IQ_ST_DEBT_ISSUED_INS" hidden="1">"c1185"</definedName>
    <definedName name="IQ_ST_DEBT_ISSUED_REIT" hidden="1">"c1186"</definedName>
    <definedName name="IQ_ST_DEBT_ISSUED_UTI" hidden="1">"c1187"</definedName>
    <definedName name="IQ_ST_DEBT_PCT" hidden="1">"c2539"</definedName>
    <definedName name="IQ_ST_DEBT_REIT" hidden="1">"c1188"</definedName>
    <definedName name="IQ_ST_DEBT_REPAID" hidden="1">"c1189"</definedName>
    <definedName name="IQ_ST_DEBT_REPAID_BNK" hidden="1">"c1190"</definedName>
    <definedName name="IQ_ST_DEBT_REPAID_BR" hidden="1">"c1191"</definedName>
    <definedName name="IQ_ST_DEBT_REPAID_FIN" hidden="1">"c1192"</definedName>
    <definedName name="IQ_ST_DEBT_REPAID_INS" hidden="1">"c1193"</definedName>
    <definedName name="IQ_ST_DEBT_REPAID_REIT" hidden="1">"c1194"</definedName>
    <definedName name="IQ_ST_DEBT_REPAID_UTI" hidden="1">"c1195"</definedName>
    <definedName name="IQ_ST_DEBT_UTI" hidden="1">"c1196"</definedName>
    <definedName name="IQ_ST_INVEST" hidden="1">"c1197"</definedName>
    <definedName name="IQ_ST_INVEST_UTI" hidden="1">"c1198"</definedName>
    <definedName name="IQ_ST_NOTE_RECEIV" hidden="1">"c1199"</definedName>
    <definedName name="IQ_STATE" hidden="1">"c1200"</definedName>
    <definedName name="IQ_STATUTORY_SURPLUS" hidden="1">"c1201"</definedName>
    <definedName name="IQ_STOCK_BASED" hidden="1">"c1202"</definedName>
    <definedName name="IQ_STOCK_BASED_AT" hidden="1">"c2999"</definedName>
    <definedName name="IQ_STOCK_BASED_CF" hidden="1">"c1203"</definedName>
    <definedName name="IQ_STOCK_BASED_COGS" hidden="1">"c2990"</definedName>
    <definedName name="IQ_STOCK_BASED_COMP" hidden="1">"c3512"</definedName>
    <definedName name="IQ_STOCK_BASED_COMP_PRETAX" hidden="1">"c3510"</definedName>
    <definedName name="IQ_STOCK_BASED_COMP_TAX" hidden="1">"c3511"</definedName>
    <definedName name="IQ_STOCK_BASED_GA" hidden="1">"c2993"</definedName>
    <definedName name="IQ_STOCK_BASED_OTHER" hidden="1">"c2995"</definedName>
    <definedName name="IQ_STOCK_BASED_RD" hidden="1">"c2991"</definedName>
    <definedName name="IQ_STOCK_BASED_SGA" hidden="1">"c2994"</definedName>
    <definedName name="IQ_STOCK_BASED_SM" hidden="1">"c2992"</definedName>
    <definedName name="IQ_STOCK_BASED_TOTAL" hidden="1">"c3040"</definedName>
    <definedName name="IQ_STOCK_OPTIONS_COMP" hidden="1">"c3509"</definedName>
    <definedName name="IQ_STOCK_OPTIONS_COMP_PRETAX" hidden="1">"c3507"</definedName>
    <definedName name="IQ_STOCK_OPTIONS_COMP_TAX" hidden="1">"c3508"</definedName>
    <definedName name="IQ_STRIKE_PRICE_ISSUED" hidden="1">"c1645"</definedName>
    <definedName name="IQ_STRIKE_PRICE_OS" hidden="1">"c1646"</definedName>
    <definedName name="IQ_SUB_BONDS_NOTES" hidden="1">"c2503"</definedName>
    <definedName name="IQ_SUB_BONDS_NOTES_PCT" hidden="1">"c2504"</definedName>
    <definedName name="IQ_SUB_DEBT" hidden="1">"c2532"</definedName>
    <definedName name="IQ_SUB_DEBT_EBITDA" hidden="1">"c2558"</definedName>
    <definedName name="IQ_SUB_DEBT_EBITDA_CAPEX" hidden="1">"c2559"</definedName>
    <definedName name="IQ_SUB_DEBT_PCT" hidden="1">"c2533"</definedName>
    <definedName name="IQ_SUB_LEASE_AFTER_FIVE" hidden="1">"c1207"</definedName>
    <definedName name="IQ_SUB_LEASE_INC_CY" hidden="1">"c1208"</definedName>
    <definedName name="IQ_SUB_LEASE_INC_CY1" hidden="1">"c1209"</definedName>
    <definedName name="IQ_SUB_LEASE_INC_CY2" hidden="1">"c1210"</definedName>
    <definedName name="IQ_SUB_LEASE_INC_CY3" hidden="1">"c1211"</definedName>
    <definedName name="IQ_SUB_LEASE_INC_CY4" hidden="1">"c1212"</definedName>
    <definedName name="IQ_SUB_LEASE_NEXT_FIVE" hidden="1">"c1213"</definedName>
    <definedName name="IQ_SVA" hidden="1">"c1214"</definedName>
    <definedName name="IQ_TARGET_PRICE_NUM" hidden="1">"c1653"</definedName>
    <definedName name="IQ_TARGET_PRICE_STDDEV" hidden="1">"c1654"</definedName>
    <definedName name="IQ_TAX_BENEFIT_CF_1YR" hidden="1">"c3483"</definedName>
    <definedName name="IQ_TAX_BENEFIT_CF_2YR" hidden="1">"c3484"</definedName>
    <definedName name="IQ_TAX_BENEFIT_CF_3YR" hidden="1">"c3485"</definedName>
    <definedName name="IQ_TAX_BENEFIT_CF_4YR" hidden="1">"c3486"</definedName>
    <definedName name="IQ_TAX_BENEFIT_CF_5YR" hidden="1">"c3487"</definedName>
    <definedName name="IQ_TAX_BENEFIT_CF_AFTER_FIVE" hidden="1">"c3488"</definedName>
    <definedName name="IQ_TAX_BENEFIT_CF_MAX_YEAR" hidden="1">"c3491"</definedName>
    <definedName name="IQ_TAX_BENEFIT_CF_NO_EXP" hidden="1">"c3489"</definedName>
    <definedName name="IQ_TAX_BENEFIT_CF_TOTAL" hidden="1">"c3490"</definedName>
    <definedName name="IQ_TAX_BENEFIT_OPTIONS" hidden="1">"c1215"</definedName>
    <definedName name="IQ_TAX_EQUIV_NET_INT_INC" hidden="1">"c1216"</definedName>
    <definedName name="IQ_TBV" hidden="1">"c1906"</definedName>
    <definedName name="IQ_TBV_10YR_ANN_GROWTH" hidden="1">"c1936"</definedName>
    <definedName name="IQ_TBV_1YR_ANN_GROWTH" hidden="1">"c1931"</definedName>
    <definedName name="IQ_TBV_2YR_ANN_GROWTH" hidden="1">"c1932"</definedName>
    <definedName name="IQ_TBV_3YR_ANN_GROWTH" hidden="1">"c1933"</definedName>
    <definedName name="IQ_TBV_5YR_ANN_GROWTH" hidden="1">"c1934"</definedName>
    <definedName name="IQ_TBV_7YR_ANN_GROWTH" hidden="1">"c1935"</definedName>
    <definedName name="IQ_TBV_SHARE" hidden="1">"c1217"</definedName>
    <definedName name="IQ_TEMPLATE" hidden="1">"c1521"</definedName>
    <definedName name="IQ_TENANT" hidden="1">"c1218"</definedName>
    <definedName name="IQ_TERM_LOANS" hidden="1">"c2499"</definedName>
    <definedName name="IQ_TERM_LOANS_PCT" hidden="1">"c2500"</definedName>
    <definedName name="IQ_TEV" hidden="1">"c1219"</definedName>
    <definedName name="IQ_TEV_EBIT" hidden="1">"c1220"</definedName>
    <definedName name="IQ_TEV_EBIT_AVG" hidden="1">"c1221"</definedName>
    <definedName name="IQ_TEV_EBITDA" hidden="1">"c1222"</definedName>
    <definedName name="IQ_TEV_EBITDA_AVG" hidden="1">"c1223"</definedName>
    <definedName name="IQ_TEV_EBITDA_FWD" hidden="1">"c1224"</definedName>
    <definedName name="IQ_TEV_EMPLOYEE_AVG" hidden="1">"c1225"</definedName>
    <definedName name="IQ_TEV_TOTAL_REV" hidden="1">"c1226"</definedName>
    <definedName name="IQ_TEV_TOTAL_REV_AVG" hidden="1">"c1227"</definedName>
    <definedName name="IQ_TEV_TOTAL_REV_FWD" hidden="1">"c1228"</definedName>
    <definedName name="IQ_TEV_UFCF" hidden="1">"c2208"</definedName>
    <definedName name="IQ_TIER_ONE_CAPITAL" hidden="1">"c2667"</definedName>
    <definedName name="IQ_TIER_ONE_RATIO" hidden="1">"c1229"</definedName>
    <definedName name="IQ_TIER_TWO_CAPITAL" hidden="1">"c2669"</definedName>
    <definedName name="IQ_TIME_DEP" hidden="1">"c1230"</definedName>
    <definedName name="IQ_TODAY" hidden="1">0</definedName>
    <definedName name="IQ_TOT_ADJ_INC" hidden="1">"c1616"</definedName>
    <definedName name="IQ_TOTAL_AR_BR" hidden="1">"c1231"</definedName>
    <definedName name="IQ_TOTAL_AR_REIT" hidden="1">"c1232"</definedName>
    <definedName name="IQ_TOTAL_AR_UTI" hidden="1">"c1233"</definedName>
    <definedName name="IQ_TOTAL_ASSETS" hidden="1">"c1234"</definedName>
    <definedName name="IQ_TOTAL_ASSETS_10YR_ANN_GROWTH" hidden="1">"c1235"</definedName>
    <definedName name="IQ_TOTAL_ASSETS_1YR_ANN_GROWTH" hidden="1">"c1236"</definedName>
    <definedName name="IQ_TOTAL_ASSETS_2YR_ANN_GROWTH" hidden="1">"c1237"</definedName>
    <definedName name="IQ_TOTAL_ASSETS_3YR_ANN_GROWTH" hidden="1">"c1238"</definedName>
    <definedName name="IQ_TOTAL_ASSETS_5YR_ANN_GROWTH" hidden="1">"c1239"</definedName>
    <definedName name="IQ_TOTAL_ASSETS_7YR_ANN_GROWTH" hidden="1">"c1240"</definedName>
    <definedName name="IQ_TOTAL_AVG_CE_TOTAL_AVG_ASSETS" hidden="1">"c1241"</definedName>
    <definedName name="IQ_TOTAL_AVG_EQUITY_TOTAL_AVG_ASSETS" hidden="1">"c1242"</definedName>
    <definedName name="IQ_TOTAL_BANK_CAPITAL" hidden="1">"c2668"</definedName>
    <definedName name="IQ_TOTAL_CA" hidden="1">"c1243"</definedName>
    <definedName name="IQ_TOTAL_CAP" hidden="1">"c1507"</definedName>
    <definedName name="IQ_TOTAL_CAPITAL_RATIO" hidden="1">"c1244"</definedName>
    <definedName name="IQ_TOTAL_CASH_DIVID" hidden="1">"c1455"</definedName>
    <definedName name="IQ_TOTAL_CASH_FINAN" hidden="1">"c1352"</definedName>
    <definedName name="IQ_TOTAL_CASH_INVEST" hidden="1">"c1353"</definedName>
    <definedName name="IQ_TOTAL_CASH_OPER" hidden="1">"c1354"</definedName>
    <definedName name="IQ_TOTAL_CHURN" hidden="1">"c2122"</definedName>
    <definedName name="IQ_TOTAL_CL" hidden="1">"c1245"</definedName>
    <definedName name="IQ_TOTAL_COMMON" hidden="1">"c1411"</definedName>
    <definedName name="IQ_TOTAL_COMMON_EQUITY" hidden="1">"c1246"</definedName>
    <definedName name="IQ_TOTAL_CURRENT_ASSETS" hidden="1">"c1430"</definedName>
    <definedName name="IQ_TOTAL_CURRENT_LIAB" hidden="1">"c1431"</definedName>
    <definedName name="IQ_TOTAL_DEBT" hidden="1">"c1247"</definedName>
    <definedName name="IQ_TOTAL_DEBT_CAPITAL" hidden="1">"c1248"</definedName>
    <definedName name="IQ_TOTAL_DEBT_EBITDA" hidden="1">"c1249"</definedName>
    <definedName name="IQ_TOTAL_DEBT_EBITDA_CAPEX" hidden="1">"c2948"</definedName>
    <definedName name="IQ_TOTAL_DEBT_EQUITY" hidden="1">"c1250"</definedName>
    <definedName name="IQ_TOTAL_DEBT_EXCL_FIN" hidden="1">"c2937"</definedName>
    <definedName name="IQ_TOTAL_DEBT_ISSUED" hidden="1">"c1251"</definedName>
    <definedName name="IQ_TOTAL_DEBT_ISSUED_BNK" hidden="1">"c1252"</definedName>
    <definedName name="IQ_TOTAL_DEBT_ISSUED_BR" hidden="1">"c1253"</definedName>
    <definedName name="IQ_TOTAL_DEBT_ISSUED_FIN" hidden="1">"c1254"</definedName>
    <definedName name="IQ_TOTAL_DEBT_ISSUED_REIT" hidden="1">"c1255"</definedName>
    <definedName name="IQ_TOTAL_DEBT_ISSUED_UTI" hidden="1">"c1256"</definedName>
    <definedName name="IQ_TOTAL_DEBT_ISSUES_INS" hidden="1">"c1257"</definedName>
    <definedName name="IQ_TOTAL_DEBT_OVER_EBITDA" hidden="1">"c1433"</definedName>
    <definedName name="IQ_TOTAL_DEBT_OVER_TOTAL_BV" hidden="1">"c1434"</definedName>
    <definedName name="IQ_TOTAL_DEBT_OVER_TOTAL_CAP" hidden="1">"c1432"</definedName>
    <definedName name="IQ_TOTAL_DEBT_REPAID" hidden="1">"c1258"</definedName>
    <definedName name="IQ_TOTAL_DEBT_REPAID_BNK" hidden="1">"c1259"</definedName>
    <definedName name="IQ_TOTAL_DEBT_REPAID_BR" hidden="1">"c1260"</definedName>
    <definedName name="IQ_TOTAL_DEBT_REPAID_FIN" hidden="1">"c1261"</definedName>
    <definedName name="IQ_TOTAL_DEBT_REPAID_INS" hidden="1">"c1262"</definedName>
    <definedName name="IQ_TOTAL_DEBT_REPAID_REIT" hidden="1">"c1263"</definedName>
    <definedName name="IQ_TOTAL_DEBT_REPAID_UTI" hidden="1">"c1264"</definedName>
    <definedName name="IQ_TOTAL_DEPOSITS" hidden="1">"c1265"</definedName>
    <definedName name="IQ_TOTAL_DIV_PAID_CF" hidden="1">"c1266"</definedName>
    <definedName name="IQ_TOTAL_EMPLOYEE" hidden="1">"c2141"</definedName>
    <definedName name="IQ_TOTAL_EMPLOYEES" hidden="1">"c1522"</definedName>
    <definedName name="IQ_TOTAL_EQUITY" hidden="1">"c1267"</definedName>
    <definedName name="IQ_TOTAL_EQUITY_10YR_ANN_GROWTH" hidden="1">"c1268"</definedName>
    <definedName name="IQ_TOTAL_EQUITY_1YR_ANN_GROWTH" hidden="1">"c1269"</definedName>
    <definedName name="IQ_TOTAL_EQUITY_2YR_ANN_GROWTH" hidden="1">"c1270"</definedName>
    <definedName name="IQ_TOTAL_EQUITY_3YR_ANN_GROWTH" hidden="1">"c1271"</definedName>
    <definedName name="IQ_TOTAL_EQUITY_5YR_ANN_GROWTH" hidden="1">"c1272"</definedName>
    <definedName name="IQ_TOTAL_EQUITY_7YR_ANN_GROWTH" hidden="1">"c1273"</definedName>
    <definedName name="IQ_TOTAL_EQUITY_ALLOWANCE_TOTAL_LOANS" hidden="1">"c1274"</definedName>
    <definedName name="IQ_TOTAL_INTEREST_EXP" hidden="1">"c1382"</definedName>
    <definedName name="IQ_TOTAL_INVENTORY" hidden="1">"c1385"</definedName>
    <definedName name="IQ_TOTAL_INVEST" hidden="1">"c1275"</definedName>
    <definedName name="IQ_TOTAL_LIAB" hidden="1">"c1276"</definedName>
    <definedName name="IQ_TOTAL_LIAB_BNK" hidden="1">"c1277"</definedName>
    <definedName name="IQ_TOTAL_LIAB_BR" hidden="1">"c1278"</definedName>
    <definedName name="IQ_TOTAL_LIAB_EQUITY" hidden="1">"c1279"</definedName>
    <definedName name="IQ_TOTAL_LIAB_FIN" hidden="1">"c1280"</definedName>
    <definedName name="IQ_TOTAL_LIAB_INS" hidden="1">"c1281"</definedName>
    <definedName name="IQ_TOTAL_LIAB_REIT" hidden="1">"c1282"</definedName>
    <definedName name="IQ_TOTAL_LIAB_SHAREHOLD" hidden="1">"c1435"</definedName>
    <definedName name="IQ_TOTAL_LIAB_TOTAL_ASSETS" hidden="1">"c1283"</definedName>
    <definedName name="IQ_TOTAL_LONG_DEBT" hidden="1">"c1617"</definedName>
    <definedName name="IQ_TOTAL_NON_REC" hidden="1">"c1444"</definedName>
    <definedName name="IQ_TOTAL_OPER_EXP_BR" hidden="1">"c1284"</definedName>
    <definedName name="IQ_TOTAL_OPER_EXP_FIN" hidden="1">"c1285"</definedName>
    <definedName name="IQ_TOTAL_OPER_EXP_INS" hidden="1">"c1286"</definedName>
    <definedName name="IQ_TOTAL_OPER_EXP_REIT" hidden="1">"c1287"</definedName>
    <definedName name="IQ_TOTAL_OPER_EXP_UTI" hidden="1">"c1288"</definedName>
    <definedName name="IQ_TOTAL_OPER_EXPEN" hidden="1">"c1445"</definedName>
    <definedName name="IQ_TOTAL_OPTIONS_BEG_OS" hidden="1">"c2693"</definedName>
    <definedName name="IQ_TOTAL_OPTIONS_CANCELLED" hidden="1">"c2696"</definedName>
    <definedName name="IQ_TOTAL_OPTIONS_END_OS" hidden="1">"c2697"</definedName>
    <definedName name="IQ_TOTAL_OPTIONS_EXERCISED" hidden="1">"c2695"</definedName>
    <definedName name="IQ_TOTAL_OPTIONS_GRANTED" hidden="1">"c2694"</definedName>
    <definedName name="IQ_TOTAL_OTHER_OPER" hidden="1">"c1289"</definedName>
    <definedName name="IQ_TOTAL_OUTSTANDING_BS_DATE" hidden="1">"c1022"</definedName>
    <definedName name="IQ_TOTAL_OUTSTANDING_FILING_DATE" hidden="1">"c2107"</definedName>
    <definedName name="IQ_TOTAL_PENSION_ASSETS" hidden="1">"c1290"</definedName>
    <definedName name="IQ_TOTAL_PENSION_ASSETS_DOMESTIC" hidden="1">"c2658"</definedName>
    <definedName name="IQ_TOTAL_PENSION_ASSETS_FOREIGN" hidden="1">"c2666"</definedName>
    <definedName name="IQ_TOTAL_PENSION_EXP" hidden="1">"c1291"</definedName>
    <definedName name="IQ_TOTAL_PRINCIPAL" hidden="1">"c2509"</definedName>
    <definedName name="IQ_TOTAL_PRINCIPAL_PCT" hidden="1">"c2510"</definedName>
    <definedName name="IQ_TOTAL_PROVED_RESERVES_NGL" hidden="1">"c2924"</definedName>
    <definedName name="IQ_TOTAL_PROVED_RESERVES_OIL" hidden="1">"c2040"</definedName>
    <definedName name="IQ_TOTAL_RECEIV" hidden="1">"c1293"</definedName>
    <definedName name="IQ_TOTAL_REV" hidden="1">"c1294"</definedName>
    <definedName name="IQ_TOTAL_REV_10YR_ANN_GROWTH" hidden="1">"c1295"</definedName>
    <definedName name="IQ_TOTAL_REV_1YR_ANN_GROWTH" hidden="1">"c1296"</definedName>
    <definedName name="IQ_TOTAL_REV_2YR_ANN_GROWTH" hidden="1">"c1297"</definedName>
    <definedName name="IQ_TOTAL_REV_3YR_ANN_GROWTH" hidden="1">"c1298"</definedName>
    <definedName name="IQ_TOTAL_REV_5YR_ANN_GROWTH" hidden="1">"c1299"</definedName>
    <definedName name="IQ_TOTAL_REV_7YR_ANN_GROWTH" hidden="1">"c1300"</definedName>
    <definedName name="IQ_TOTAL_REV_AS_REPORTED" hidden="1">"c1301"</definedName>
    <definedName name="IQ_TOTAL_REV_BNK" hidden="1">"c1302"</definedName>
    <definedName name="IQ_TOTAL_REV_BR" hidden="1">"c1303"</definedName>
    <definedName name="IQ_TOTAL_REV_EMPLOYEE" hidden="1">"c1304"</definedName>
    <definedName name="IQ_TOTAL_REV_FIN" hidden="1">"c1305"</definedName>
    <definedName name="IQ_TOTAL_REV_INS" hidden="1">"c1306"</definedName>
    <definedName name="IQ_TOTAL_REV_REIT" hidden="1">"c1307"</definedName>
    <definedName name="IQ_TOTAL_REV_SHARE" hidden="1">"c1912"</definedName>
    <definedName name="IQ_TOTAL_REV_UTI" hidden="1">"c1308"</definedName>
    <definedName name="IQ_TOTAL_REVENUE" hidden="1">"c1436"</definedName>
    <definedName name="IQ_TOTAL_SPECIAL" hidden="1">"c1618"</definedName>
    <definedName name="IQ_TOTAL_ST_BORROW" hidden="1">"c1424"</definedName>
    <definedName name="IQ_TOTAL_SUB_DEBT" hidden="1">"c2528"</definedName>
    <definedName name="IQ_TOTAL_SUB_DEBT_EBITDA" hidden="1">"c2554"</definedName>
    <definedName name="IQ_TOTAL_SUB_DEBT_EBITDA_CAPEX" hidden="1">"c2555"</definedName>
    <definedName name="IQ_TOTAL_SUB_DEBT_PCT" hidden="1">"c2529"</definedName>
    <definedName name="IQ_TOTAL_SUBS" hidden="1">"c2119"</definedName>
    <definedName name="IQ_TOTAL_UNUSUAL" hidden="1">"c1508"</definedName>
    <definedName name="IQ_TOTAL_WARRANTS_BEG_OS" hidden="1">"c2719"</definedName>
    <definedName name="IQ_TOTAL_WARRANTS_CANCELLED" hidden="1">"c2722"</definedName>
    <definedName name="IQ_TOTAL_WARRANTS_END_OS" hidden="1">"c2723"</definedName>
    <definedName name="IQ_TOTAL_WARRANTS_EXERCISED" hidden="1">"c2721"</definedName>
    <definedName name="IQ_TOTAL_WARRANTS_ISSUED" hidden="1">"c2720"</definedName>
    <definedName name="IQ_TR_ACCT_METHOD" hidden="1">"c2363"</definedName>
    <definedName name="IQ_TR_ACQ_52_WK_HI_PCT" hidden="1">"c2348"</definedName>
    <definedName name="IQ_TR_ACQ_52_WK_LOW_PCT" hidden="1">"c2347"</definedName>
    <definedName name="IQ_TR_ACQ_CASH_ST_INVEST" hidden="1">"c2372"</definedName>
    <definedName name="IQ_TR_ACQ_CLOSEPRICE_1D" hidden="1">"c3027"</definedName>
    <definedName name="IQ_TR_ACQ_DILUT_EPS_EXCL" hidden="1">"c3028"</definedName>
    <definedName name="IQ_TR_ACQ_EARNING_CO" hidden="1">"c2379"</definedName>
    <definedName name="IQ_TR_ACQ_EBIT" hidden="1">"c2380"</definedName>
    <definedName name="IQ_TR_ACQ_EBIT_EQ_INC" hidden="1">"c3611"</definedName>
    <definedName name="IQ_TR_ACQ_EBITDA" hidden="1">"c2381"</definedName>
    <definedName name="IQ_TR_ACQ_EBITDA_EQ_INC" hidden="1">"c3610"</definedName>
    <definedName name="IQ_TR_ACQ_FILING_CURRENCY" hidden="1">"c3033"</definedName>
    <definedName name="IQ_TR_ACQ_FILINGDATE" hidden="1">"c3607"</definedName>
    <definedName name="IQ_TR_ACQ_MCAP_1DAY" hidden="1">"c2345"</definedName>
    <definedName name="IQ_TR_ACQ_MIN_INT" hidden="1">"c2374"</definedName>
    <definedName name="IQ_TR_ACQ_NET_DEBT" hidden="1">"c2373"</definedName>
    <definedName name="IQ_TR_ACQ_NI" hidden="1">"c2378"</definedName>
    <definedName name="IQ_TR_ACQ_PERIODDATE" hidden="1">"c3606"</definedName>
    <definedName name="IQ_TR_ACQ_PRICEDATE_1D" hidden="1">"c2346"</definedName>
    <definedName name="IQ_TR_ACQ_RETURN" hidden="1">"c2349"</definedName>
    <definedName name="IQ_TR_ACQ_STOCKYEARHIGH_1D" hidden="1">"c2343"</definedName>
    <definedName name="IQ_TR_ACQ_STOCKYEARLOW_1D" hidden="1">"c2344"</definedName>
    <definedName name="IQ_TR_ACQ_TOTAL_ASSETS" hidden="1">"c2371"</definedName>
    <definedName name="IQ_TR_ACQ_TOTAL_COMMON_EQ" hidden="1">"c2377"</definedName>
    <definedName name="IQ_TR_ACQ_TOTAL_DEBT" hidden="1">"c2376"</definedName>
    <definedName name="IQ_TR_ACQ_TOTAL_PREF" hidden="1">"c2375"</definedName>
    <definedName name="IQ_TR_ACQ_TOTAL_REV" hidden="1">"c2382"</definedName>
    <definedName name="IQ_TR_ADJ_SIZE" hidden="1">"c3024"</definedName>
    <definedName name="IQ_TR_ANN_DATE" hidden="1">"c2395"</definedName>
    <definedName name="IQ_TR_ANN_DATE_BL" hidden="1">"c2394"</definedName>
    <definedName name="IQ_TR_BID_DATE" hidden="1">"c2357"</definedName>
    <definedName name="IQ_TR_BLUESKY_FEES" hidden="1">"c2277"</definedName>
    <definedName name="IQ_TR_BUY_ACC_ADVISORS" hidden="1">"c3048"</definedName>
    <definedName name="IQ_TR_BUY_FIN_ADVISORS" hidden="1">"c3045"</definedName>
    <definedName name="IQ_TR_BUY_LEG_ADVISORS" hidden="1">"c2387"</definedName>
    <definedName name="IQ_TR_BUYER_ID" hidden="1">"c2404"</definedName>
    <definedName name="IQ_TR_BUYERNAME" hidden="1">"c2401"</definedName>
    <definedName name="IQ_TR_CANCELLED_DATE" hidden="1">"c2284"</definedName>
    <definedName name="IQ_TR_CASH_CONSID_PCT" hidden="1">"c2296"</definedName>
    <definedName name="IQ_TR_CASH_ST_INVEST" hidden="1">"c3025"</definedName>
    <definedName name="IQ_TR_CHANGE_CONTROL" hidden="1">"c2365"</definedName>
    <definedName name="IQ_TR_CLOSED_DATE" hidden="1">"c2283"</definedName>
    <definedName name="IQ_TR_CO_NET_PROCEEDS" hidden="1">"c2268"</definedName>
    <definedName name="IQ_TR_CO_NET_PROCEEDS_PCT" hidden="1">"c2270"</definedName>
    <definedName name="IQ_TR_COMMENTS" hidden="1">"c2383"</definedName>
    <definedName name="IQ_TR_CURRENCY" hidden="1">"c3016"</definedName>
    <definedName name="IQ_TR_DEAL_ATTITUDE" hidden="1">"c2364"</definedName>
    <definedName name="IQ_TR_DEAL_CONDITIONS" hidden="1">"c2367"</definedName>
    <definedName name="IQ_TR_DEAL_RESOLUTION" hidden="1">"c2391"</definedName>
    <definedName name="IQ_TR_DEAL_RESPONSES" hidden="1">"c2366"</definedName>
    <definedName name="IQ_TR_DEBT_CONSID_PCT" hidden="1">"c2299"</definedName>
    <definedName name="IQ_TR_DEF_AGRMT_DATE" hidden="1">"c2285"</definedName>
    <definedName name="IQ_TR_DISCLOSED_FEES_EXP" hidden="1">"c2288"</definedName>
    <definedName name="IQ_TR_EARNOUTS" hidden="1">"c3023"</definedName>
    <definedName name="IQ_TR_EXPIRED_DATE" hidden="1">"c2412"</definedName>
    <definedName name="IQ_TR_GROSS_OFFERING_AMT" hidden="1">"c2262"</definedName>
    <definedName name="IQ_TR_HYBRID_CONSID_PCT" hidden="1">"c2300"</definedName>
    <definedName name="IQ_TR_IMPLIED_EQ" hidden="1">"c3018"</definedName>
    <definedName name="IQ_TR_IMPLIED_EQ_BV" hidden="1">"c3019"</definedName>
    <definedName name="IQ_TR_IMPLIED_EQ_NI_LTM" hidden="1">"c3020"</definedName>
    <definedName name="IQ_TR_IMPLIED_EV" hidden="1">"c2301"</definedName>
    <definedName name="IQ_TR_IMPLIED_EV_BV" hidden="1">"c2306"</definedName>
    <definedName name="IQ_TR_IMPLIED_EV_EBIT" hidden="1">"c2302"</definedName>
    <definedName name="IQ_TR_IMPLIED_EV_EBITDA" hidden="1">"c2303"</definedName>
    <definedName name="IQ_TR_IMPLIED_EV_NI_LTM" hidden="1">"c2307"</definedName>
    <definedName name="IQ_TR_IMPLIED_EV_REV" hidden="1">"c2304"</definedName>
    <definedName name="IQ_TR_INIT_FILED_DATE" hidden="1">"c3495"</definedName>
    <definedName name="IQ_TR_LOI_DATE" hidden="1">"c2282"</definedName>
    <definedName name="IQ_TR_MAJ_MIN_STAKE" hidden="1">"c2389"</definedName>
    <definedName name="IQ_TR_NEGOTIATED_BUYBACK_PRICE" hidden="1">"c2414"</definedName>
    <definedName name="IQ_TR_NET_ASSUM_LIABILITIES" hidden="1">"c2308"</definedName>
    <definedName name="IQ_TR_NET_PROCEEDS" hidden="1">"c2267"</definedName>
    <definedName name="IQ_TR_OFFER_DATE" hidden="1">"c2265"</definedName>
    <definedName name="IQ_TR_OFFER_DATE_MA" hidden="1">"c3035"</definedName>
    <definedName name="IQ_TR_OFFER_PER_SHARE" hidden="1">"c3017"</definedName>
    <definedName name="IQ_TR_OPTIONS_CONSID_PCT" hidden="1">"c2311"</definedName>
    <definedName name="IQ_TR_OTHER_CONSID" hidden="1">"c3022"</definedName>
    <definedName name="IQ_TR_PCT_SOUGHT" hidden="1">"c2309"</definedName>
    <definedName name="IQ_TR_PFEATURES" hidden="1">"c2384"</definedName>
    <definedName name="IQ_TR_PIPE_CONV_PRICE_SHARE" hidden="1">"c2292"</definedName>
    <definedName name="IQ_TR_PIPE_CPN_PCT" hidden="1">"c2291"</definedName>
    <definedName name="IQ_TR_PIPE_NUMBER_SHARES" hidden="1">"c2293"</definedName>
    <definedName name="IQ_TR_PIPE_PPS" hidden="1">"c2290"</definedName>
    <definedName name="IQ_TR_POSTMONEY_VAL" hidden="1">"c2286"</definedName>
    <definedName name="IQ_TR_PREDEAL_SITUATION" hidden="1">"c2390"</definedName>
    <definedName name="IQ_TR_PREF_CONSID_PCT" hidden="1">"c2310"</definedName>
    <definedName name="IQ_TR_PREMONEY_VAL" hidden="1">"c2287"</definedName>
    <definedName name="IQ_TR_PRINTING_FEES" hidden="1">"c2276"</definedName>
    <definedName name="IQ_TR_PT_MONETARY_VALUES" hidden="1">"c2415"</definedName>
    <definedName name="IQ_TR_PT_NUMBER_SHARES" hidden="1">"c2417"</definedName>
    <definedName name="IQ_TR_PT_PCT_SHARES" hidden="1">"c2416"</definedName>
    <definedName name="IQ_TR_RATING_FEES" hidden="1">"c2275"</definedName>
    <definedName name="IQ_TR_REG_EFFECT_DATE" hidden="1">"c2264"</definedName>
    <definedName name="IQ_TR_REG_FILED_DATE" hidden="1">"c2263"</definedName>
    <definedName name="IQ_TR_RENEWAL_BUYBACK" hidden="1">"c2413"</definedName>
    <definedName name="IQ_TR_ROUND_NUMBER" hidden="1">"c2295"</definedName>
    <definedName name="IQ_TR_SEC_FEES" hidden="1">"c2274"</definedName>
    <definedName name="IQ_TR_SECURITY_TYPE_REG" hidden="1">"c2279"</definedName>
    <definedName name="IQ_TR_SELL_ACC_ADVISORS" hidden="1">"c3049"</definedName>
    <definedName name="IQ_TR_SELL_FIN_ADVISORS" hidden="1">"c3046"</definedName>
    <definedName name="IQ_TR_SELL_LEG_ADVISORS" hidden="1">"c2388"</definedName>
    <definedName name="IQ_TR_SELLER_ID" hidden="1">"c2406"</definedName>
    <definedName name="IQ_TR_SELLERNAME" hidden="1">"c2402"</definedName>
    <definedName name="IQ_TR_SFEATURES" hidden="1">"c2385"</definedName>
    <definedName name="IQ_TR_SH_NET_PROCEEDS" hidden="1">"c2269"</definedName>
    <definedName name="IQ_TR_SH_NET_PROCEEDS_PCT" hidden="1">"c2271"</definedName>
    <definedName name="IQ_TR_SPECIAL_COMMITTEE" hidden="1">"c2362"</definedName>
    <definedName name="IQ_TR_STATUS" hidden="1">"c2399"</definedName>
    <definedName name="IQ_TR_STOCK_CONSID_PCT" hidden="1">"c2312"</definedName>
    <definedName name="IQ_TR_SUSPENDED_DATE" hidden="1">"c2407"</definedName>
    <definedName name="IQ_TR_TARGET_52WKHI_PCT" hidden="1">"c2351"</definedName>
    <definedName name="IQ_TR_TARGET_52WKLOW_PCT" hidden="1">"c2350"</definedName>
    <definedName name="IQ_TR_TARGET_ACC_ADVISORS" hidden="1">"c3047"</definedName>
    <definedName name="IQ_TR_TARGET_CASH_ST_INVEST" hidden="1">"c2327"</definedName>
    <definedName name="IQ_TR_TARGET_CLOSEPRICE_1D" hidden="1">"c2352"</definedName>
    <definedName name="IQ_TR_TARGET_CLOSEPRICE_1M" hidden="1">"c2354"</definedName>
    <definedName name="IQ_TR_TARGET_CLOSEPRICE_1W" hidden="1">"c2353"</definedName>
    <definedName name="IQ_TR_TARGET_DILUT_EPS_EXCL" hidden="1">"c2324"</definedName>
    <definedName name="IQ_TR_TARGET_EARNING_CO" hidden="1">"c2332"</definedName>
    <definedName name="IQ_TR_TARGET_EBIT" hidden="1">"c2333"</definedName>
    <definedName name="IQ_TR_TARGET_EBIT_EQ_INC" hidden="1">"c3609"</definedName>
    <definedName name="IQ_TR_TARGET_EBITDA" hidden="1">"c2334"</definedName>
    <definedName name="IQ_TR_TARGET_EBITDA_EQ_INC" hidden="1">"c3608"</definedName>
    <definedName name="IQ_TR_TARGET_FILING_CURRENCY" hidden="1">"c3034"</definedName>
    <definedName name="IQ_TR_TARGET_FILINGDATE" hidden="1">"c3605"</definedName>
    <definedName name="IQ_TR_TARGET_FIN_ADVISORS" hidden="1">"c3044"</definedName>
    <definedName name="IQ_TR_TARGET_ID" hidden="1">"c2405"</definedName>
    <definedName name="IQ_TR_TARGET_LEG_ADVISORS" hidden="1">"c2386"</definedName>
    <definedName name="IQ_TR_TARGET_MARKETCAP" hidden="1">"c2342"</definedName>
    <definedName name="IQ_TR_TARGET_MIN_INT" hidden="1">"c2328"</definedName>
    <definedName name="IQ_TR_TARGET_NET_DEBT" hidden="1">"c2326"</definedName>
    <definedName name="IQ_TR_TARGET_NI" hidden="1">"c2331"</definedName>
    <definedName name="IQ_TR_TARGET_PERIODDATE" hidden="1">"c3604"</definedName>
    <definedName name="IQ_TR_TARGET_PRICEDATE_1D" hidden="1">"c2341"</definedName>
    <definedName name="IQ_TR_TARGET_RETURN" hidden="1">"c2355"</definedName>
    <definedName name="IQ_TR_TARGET_SEC_DETAIL" hidden="1">"c3021"</definedName>
    <definedName name="IQ_TR_TARGET_SEC_TI_ID" hidden="1">"c2368"</definedName>
    <definedName name="IQ_TR_TARGET_SEC_TYPE" hidden="1">"c2369"</definedName>
    <definedName name="IQ_TR_TARGET_SPD" hidden="1">"c2313"</definedName>
    <definedName name="IQ_TR_TARGET_SPD_PCT" hidden="1">"c2314"</definedName>
    <definedName name="IQ_TR_TARGET_STOCKPREMIUM_1D" hidden="1">"c2336"</definedName>
    <definedName name="IQ_TR_TARGET_STOCKPREMIUM_1M" hidden="1">"c2337"</definedName>
    <definedName name="IQ_TR_TARGET_STOCKPREMIUM_1W" hidden="1">"c2338"</definedName>
    <definedName name="IQ_TR_TARGET_STOCKYEARHIGH_1D" hidden="1">"c2339"</definedName>
    <definedName name="IQ_TR_TARGET_STOCKYEARLOW_1D" hidden="1">"c2340"</definedName>
    <definedName name="IQ_TR_TARGET_TOTAL_ASSETS" hidden="1">"c2325"</definedName>
    <definedName name="IQ_TR_TARGET_TOTAL_COMMON_EQ" hidden="1">"c2421"</definedName>
    <definedName name="IQ_TR_TARGET_TOTAL_DEBT" hidden="1">"c2330"</definedName>
    <definedName name="IQ_TR_TARGET_TOTAL_PREF" hidden="1">"c2329"</definedName>
    <definedName name="IQ_TR_TARGET_TOTAL_REV" hidden="1">"c2335"</definedName>
    <definedName name="IQ_TR_TARGETNAME" hidden="1">"c2403"</definedName>
    <definedName name="IQ_TR_TERM_FEE" hidden="1">"c2298"</definedName>
    <definedName name="IQ_TR_TERM_FEE_PCT" hidden="1">"c2297"</definedName>
    <definedName name="IQ_TR_TODATE" hidden="1">"c3036"</definedName>
    <definedName name="IQ_TR_TODATE_MONETARY_VALUE" hidden="1">"c2418"</definedName>
    <definedName name="IQ_TR_TODATE_NUMBER_SHARES" hidden="1">"c2420"</definedName>
    <definedName name="IQ_TR_TODATE_PCT_SHARES" hidden="1">"c2419"</definedName>
    <definedName name="IQ_TR_TOTAL_ACCT_FEES" hidden="1">"c2273"</definedName>
    <definedName name="IQ_TR_TOTAL_CASH" hidden="1">"c2315"</definedName>
    <definedName name="IQ_TR_TOTAL_CONSID_SH" hidden="1">"c2316"</definedName>
    <definedName name="IQ_TR_TOTAL_DEBT" hidden="1">"c2317"</definedName>
    <definedName name="IQ_TR_TOTAL_GROSS_TV" hidden="1">"c2318"</definedName>
    <definedName name="IQ_TR_TOTAL_HYBRID" hidden="1">"c2319"</definedName>
    <definedName name="IQ_TR_TOTAL_LEGAL_FEES" hidden="1">"c2272"</definedName>
    <definedName name="IQ_TR_TOTAL_NET_TV" hidden="1">"c2320"</definedName>
    <definedName name="IQ_TR_TOTAL_NEWMONEY" hidden="1">"c2289"</definedName>
    <definedName name="IQ_TR_TOTAL_OPTIONS" hidden="1">"c2322"</definedName>
    <definedName name="IQ_TR_TOTAL_OPTIONS_BUYER" hidden="1">"c3026"</definedName>
    <definedName name="IQ_TR_TOTAL_PREFERRED" hidden="1">"c2321"</definedName>
    <definedName name="IQ_TR_TOTAL_REG_AMT" hidden="1">"c2261"</definedName>
    <definedName name="IQ_TR_TOTAL_STOCK" hidden="1">"c2323"</definedName>
    <definedName name="IQ_TR_TOTAL_TAKEDOWNS" hidden="1">"c2278"</definedName>
    <definedName name="IQ_TR_TOTAL_UW_COMP" hidden="1">"c2280"</definedName>
    <definedName name="IQ_TR_TOTALVALUE" hidden="1">"c2400"</definedName>
    <definedName name="IQ_TR_TRANSACTION_TYPE" hidden="1">"c2398"</definedName>
    <definedName name="IQ_TR_WITHDRAWN_DTE" hidden="1">"c2266"</definedName>
    <definedName name="IQ_TRADE_AR" hidden="1">"c1345"</definedName>
    <definedName name="IQ_TRADE_PRINCIPAL" hidden="1">"c1309"</definedName>
    <definedName name="IQ_TRADING_ASSETS" hidden="1">"c1310"</definedName>
    <definedName name="IQ_TRADING_CURRENCY" hidden="1">"c2212"</definedName>
    <definedName name="IQ_TREASURY" hidden="1">"c1311"</definedName>
    <definedName name="IQ_TREASURY_OTHER_EQUITY" hidden="1">"c1312"</definedName>
    <definedName name="IQ_TREASURY_OTHER_EQUITY_BNK" hidden="1">"c1313"</definedName>
    <definedName name="IQ_TREASURY_OTHER_EQUITY_BR" hidden="1">"c1314"</definedName>
    <definedName name="IQ_TREASURY_OTHER_EQUITY_FIN" hidden="1">"c1315"</definedName>
    <definedName name="IQ_TREASURY_OTHER_EQUITY_INS" hidden="1">"c1316"</definedName>
    <definedName name="IQ_TREASURY_OTHER_EQUITY_REIT" hidden="1">"c1317"</definedName>
    <definedName name="IQ_TREASURY_OTHER_EQUITY_UTI" hidden="1">"c1318"</definedName>
    <definedName name="IQ_TREASURY_STOCK" hidden="1">"c1438"</definedName>
    <definedName name="IQ_TRUST_INC" hidden="1">"c1319"</definedName>
    <definedName name="IQ_TRUST_PREF" hidden="1">"c1320"</definedName>
    <definedName name="IQ_TRUST_PREFERRED" hidden="1">"c3029"</definedName>
    <definedName name="IQ_TRUST_PREFERRED_PCT" hidden="1">"c3030"</definedName>
    <definedName name="IQ_UFCF_10YR_ANN_GROWTH" hidden="1">"c1948"</definedName>
    <definedName name="IQ_UFCF_1YR_ANN_GROWTH" hidden="1">"c1943"</definedName>
    <definedName name="IQ_UFCF_2YR_ANN_GROWTH" hidden="1">"c1944"</definedName>
    <definedName name="IQ_UFCF_3YR_ANN_GROWTH" hidden="1">"c1945"</definedName>
    <definedName name="IQ_UFCF_5YR_ANN_GROWTH" hidden="1">"c1946"</definedName>
    <definedName name="IQ_UFCF_7YR_ANN_GROWTH" hidden="1">"c1947"</definedName>
    <definedName name="IQ_UFCF_MARGIN" hidden="1">"c1962"</definedName>
    <definedName name="IQ_UNAMORT_DISC" hidden="1">"c2513"</definedName>
    <definedName name="IQ_UNAMORT_DISC_PCT" hidden="1">"c2514"</definedName>
    <definedName name="IQ_UNAMORT_PREMIUM" hidden="1">"c2511"</definedName>
    <definedName name="IQ_UNAMORT_PREMIUM_PCT" hidden="1">"c2512"</definedName>
    <definedName name="IQ_UNDRAWN_CP" hidden="1">"c2518"</definedName>
    <definedName name="IQ_UNDRAWN_CREDIT" hidden="1">"c3032"</definedName>
    <definedName name="IQ_UNDRAWN_RC" hidden="1">"c2517"</definedName>
    <definedName name="IQ_UNDRAWN_TL" hidden="1">"c2519"</definedName>
    <definedName name="IQ_UNEARN_PREMIUM" hidden="1">"c1321"</definedName>
    <definedName name="IQ_UNEARN_REV_CURRENT" hidden="1">"c1322"</definedName>
    <definedName name="IQ_UNEARN_REV_CURRENT_BNK" hidden="1">"c1323"</definedName>
    <definedName name="IQ_UNEARN_REV_CURRENT_BR" hidden="1">"c1324"</definedName>
    <definedName name="IQ_UNEARN_REV_CURRENT_FIN" hidden="1">"c1325"</definedName>
    <definedName name="IQ_UNEARN_REV_CURRENT_INS" hidden="1">"c1326"</definedName>
    <definedName name="IQ_UNEARN_REV_CURRENT_REIT" hidden="1">"c1327"</definedName>
    <definedName name="IQ_UNEARN_REV_CURRENT_UTI" hidden="1">"c1328"</definedName>
    <definedName name="IQ_UNEARN_REV_LT" hidden="1">"c1329"</definedName>
    <definedName name="IQ_UNLEVERED_FCF" hidden="1">"c1908"</definedName>
    <definedName name="IQ_UNPAID_CLAIMS" hidden="1">"c1330"</definedName>
    <definedName name="IQ_UNREALIZED_GAIN" hidden="1">"c1619"</definedName>
    <definedName name="IQ_UNSECURED_DEBT" hidden="1">"c2548"</definedName>
    <definedName name="IQ_UNSECURED_DEBT_PCT" hidden="1">"c2549"</definedName>
    <definedName name="IQ_UNUSUAL_EXP" hidden="1">"c1456"</definedName>
    <definedName name="IQ_US_GAAP" hidden="1">"c1331"</definedName>
    <definedName name="IQ_US_GAAP_BASIC_EPS_EXCL" hidden="1">"c2984"</definedName>
    <definedName name="IQ_US_GAAP_BASIC_EPS_INCL" hidden="1">"c2982"</definedName>
    <definedName name="IQ_US_GAAP_BASIC_WEIGHT" hidden="1">"c2980"</definedName>
    <definedName name="IQ_US_GAAP_CA_ADJ" hidden="1">"c2925"</definedName>
    <definedName name="IQ_US_GAAP_CASH_FINAN" hidden="1">"c2945"</definedName>
    <definedName name="IQ_US_GAAP_CASH_FINAN_ADJ" hidden="1">"c2941"</definedName>
    <definedName name="IQ_US_GAAP_CASH_INVEST" hidden="1">"c2944"</definedName>
    <definedName name="IQ_US_GAAP_CASH_INVEST_ADJ" hidden="1">"c2940"</definedName>
    <definedName name="IQ_US_GAAP_CASH_OPER" hidden="1">"c2943"</definedName>
    <definedName name="IQ_US_GAAP_CASH_OPER_ADJ" hidden="1">"c2939"</definedName>
    <definedName name="IQ_US_GAAP_CL_ADJ" hidden="1">"c2927"</definedName>
    <definedName name="IQ_US_GAAP_COST_REV_ADJ" hidden="1">"c2951"</definedName>
    <definedName name="IQ_US_GAAP_DILUT_EPS_EXCL" hidden="1">"c2985"</definedName>
    <definedName name="IQ_US_GAAP_DILUT_EPS_INCL" hidden="1">"c2983"</definedName>
    <definedName name="IQ_US_GAAP_DILUT_NI" hidden="1">"c2979"</definedName>
    <definedName name="IQ_US_GAAP_DILUT_WEIGHT" hidden="1">"c2981"</definedName>
    <definedName name="IQ_US_GAAP_DO_ADJ" hidden="1">"c2959"</definedName>
    <definedName name="IQ_US_GAAP_EXTRA_ACC_ITEMS_ADJ" hidden="1">"c2958"</definedName>
    <definedName name="IQ_US_GAAP_INC_TAX_ADJ" hidden="1">"c2961"</definedName>
    <definedName name="IQ_US_GAAP_INTEREST_EXP_ADJ" hidden="1">"c2957"</definedName>
    <definedName name="IQ_US_GAAP_LIAB_LT_ADJ" hidden="1">"c2928"</definedName>
    <definedName name="IQ_US_GAAP_LIAB_TOTAL_LIAB" hidden="1">"c2933"</definedName>
    <definedName name="IQ_US_GAAP_MINORITY_INTEREST_IS_ADJ" hidden="1">"c2960"</definedName>
    <definedName name="IQ_US_GAAP_NCA_ADJ" hidden="1">"c2926"</definedName>
    <definedName name="IQ_US_GAAP_NET_CHANGE" hidden="1">"c2946"</definedName>
    <definedName name="IQ_US_GAAP_NET_CHANGE_ADJ" hidden="1">"c2942"</definedName>
    <definedName name="IQ_US_GAAP_NI" hidden="1">"c2976"</definedName>
    <definedName name="IQ_US_GAAP_NI_ADJ" hidden="1">"c2963"</definedName>
    <definedName name="IQ_US_GAAP_NI_AVAIL_INCL" hidden="1">"c2978"</definedName>
    <definedName name="IQ_US_GAAP_OTHER_ADJ_ADJ" hidden="1">"c2962"</definedName>
    <definedName name="IQ_US_GAAP_OTHER_NON_OPER_ADJ" hidden="1">"c2955"</definedName>
    <definedName name="IQ_US_GAAP_OTHER_OPER_ADJ" hidden="1">"c2954"</definedName>
    <definedName name="IQ_US_GAAP_RD_ADJ" hidden="1">"c2953"</definedName>
    <definedName name="IQ_US_GAAP_SGA_ADJ" hidden="1">"c2952"</definedName>
    <definedName name="IQ_US_GAAP_TOTAL_ASSETS" hidden="1">"c2931"</definedName>
    <definedName name="IQ_US_GAAP_TOTAL_EQUITY" hidden="1">"c2934"</definedName>
    <definedName name="IQ_US_GAAP_TOTAL_EQUITY_ADJ" hidden="1">"c2929"</definedName>
    <definedName name="IQ_US_GAAP_TOTAL_REV_ADJ" hidden="1">"c2950"</definedName>
    <definedName name="IQ_US_GAAP_TOTAL_UNUSUAL_ADJ" hidden="1">"c2956"</definedName>
    <definedName name="IQ_UTIL_PPE_NET" hidden="1">"c1620"</definedName>
    <definedName name="IQ_UTIL_REV" hidden="1">"c2091"</definedName>
    <definedName name="IQ_UV_PENSION_LIAB" hidden="1">"c1332"</definedName>
    <definedName name="IQ_VALUE_TRADED_LAST_3MTH" hidden="1">"c1530"</definedName>
    <definedName name="IQ_VALUE_TRADED_LAST_6MTH" hidden="1">"c1531"</definedName>
    <definedName name="IQ_VALUE_TRADED_LAST_MTH" hidden="1">"c1529"</definedName>
    <definedName name="IQ_VALUE_TRADED_LAST_WK" hidden="1">"c1528"</definedName>
    <definedName name="IQ_VALUE_TRADED_LAST_YR" hidden="1">"c1532"</definedName>
    <definedName name="IQ_VOL_LAST_3MTH" hidden="1">"c1525"</definedName>
    <definedName name="IQ_VOL_LAST_6MTH" hidden="1">"c1526"</definedName>
    <definedName name="IQ_VOL_LAST_MTH" hidden="1">"c1524"</definedName>
    <definedName name="IQ_VOL_LAST_WK" hidden="1">"c1523"</definedName>
    <definedName name="IQ_VOL_LAST_YR" hidden="1">"c1527"</definedName>
    <definedName name="IQ_VOLUME" hidden="1">"c1333"</definedName>
    <definedName name="IQ_WARRANTS_BEG_OS" hidden="1">"c2698"</definedName>
    <definedName name="IQ_WARRANTS_CANCELLED" hidden="1">"c2701"</definedName>
    <definedName name="IQ_WARRANTS_END_OS" hidden="1">"c2702"</definedName>
    <definedName name="IQ_WARRANTS_EXERCISED" hidden="1">"c2700"</definedName>
    <definedName name="IQ_WARRANTS_ISSUED" hidden="1">"c2699"</definedName>
    <definedName name="IQ_WARRANTS_STRIKE_PRICE_ISSUED" hidden="1">"c2704"</definedName>
    <definedName name="IQ_WARRANTS_STRIKE_PRICE_OS" hidden="1">"c2703"</definedName>
    <definedName name="IQ_WEIGHTED_AVG_PRICE" hidden="1">"c1334"</definedName>
    <definedName name="IQ_WIP_INV" hidden="1">"c1335"</definedName>
    <definedName name="IQ_WORKING_CAP" hidden="1">"c3494"</definedName>
    <definedName name="IQ_WORKMEN_WRITTEN" hidden="1">"c1336"</definedName>
    <definedName name="IQ_XDIV_DATE" hidden="1">"c2203"</definedName>
    <definedName name="IQ_YEARHIGH" hidden="1">"c1337"</definedName>
    <definedName name="IQ_YEARHIGH_DATE" hidden="1">"c2250"</definedName>
    <definedName name="IQ_YEARLOW" hidden="1">"c1338"</definedName>
    <definedName name="IQ_YEARLOW_DATE" hidden="1">"c2251"</definedName>
    <definedName name="IQ_YTD" hidden="1">3000</definedName>
    <definedName name="IQ_Z_SCORE" hidden="1">"c1339"</definedName>
    <definedName name="_xlnm.Print_Area" localSheetId="3">'Balance Sheet'!$A$1:$AB$27</definedName>
    <definedName name="_xlnm.Print_Area" localSheetId="4">'Cash Flow'!$A$1:$AB$29</definedName>
    <definedName name="_xlnm.Print_Area" localSheetId="0">'Income Statement IFRS'!$A$1:$AB$57</definedName>
    <definedName name="_xlnm.Print_Area" localSheetId="1">'Income Statement non-IFRS'!$A$1:$AB$57</definedName>
    <definedName name="_xlnm.Print_Area" localSheetId="2">'Reconciliation non-Adjusted'!$A$1:$AB$26</definedName>
  </definedNames>
  <calcPr calcId="125725" calcMode="manual" iterate="1" iterateCount="1000" iterateDelta="1E-4" calcOnSave="0"/>
</workbook>
</file>

<file path=xl/calcChain.xml><?xml version="1.0" encoding="utf-8"?>
<calcChain xmlns="http://schemas.openxmlformats.org/spreadsheetml/2006/main">
  <c r="Z23" i="4"/>
  <c r="A21" i="8"/>
  <c r="A20"/>
  <c r="A19"/>
  <c r="AA5" i="7" l="1"/>
  <c r="AA25"/>
  <c r="AA23"/>
  <c r="AA22"/>
  <c r="AA21"/>
  <c r="AA20"/>
  <c r="AA19"/>
  <c r="AA17"/>
  <c r="AA16"/>
  <c r="AA15"/>
  <c r="AA14"/>
  <c r="AA18" s="1"/>
  <c r="AA12"/>
  <c r="AA11"/>
  <c r="AA10"/>
  <c r="AA9"/>
  <c r="Z5"/>
  <c r="Y5"/>
  <c r="Z24"/>
  <c r="Z18"/>
  <c r="Z7"/>
  <c r="AA5" i="4"/>
  <c r="AA23"/>
  <c r="AA22"/>
  <c r="AA21"/>
  <c r="AA19"/>
  <c r="AA18"/>
  <c r="AA20" s="1"/>
  <c r="AA24" s="1"/>
  <c r="AA17"/>
  <c r="AA14"/>
  <c r="AA13"/>
  <c r="AA12"/>
  <c r="AA10"/>
  <c r="AA9"/>
  <c r="AA8"/>
  <c r="AA7"/>
  <c r="AA11" s="1"/>
  <c r="AA15" s="1"/>
  <c r="Z5"/>
  <c r="Y5"/>
  <c r="Z20"/>
  <c r="Z24" s="1"/>
  <c r="Z15"/>
  <c r="Z11"/>
  <c r="AA5" i="8"/>
  <c r="AA24"/>
  <c r="AA23"/>
  <c r="AA15"/>
  <c r="AA22" s="1"/>
  <c r="AA14"/>
  <c r="AA21" s="1"/>
  <c r="AA8"/>
  <c r="AA19" s="1"/>
  <c r="Z5"/>
  <c r="Y5"/>
  <c r="Z22"/>
  <c r="Z21"/>
  <c r="Z19"/>
  <c r="Z13"/>
  <c r="Z20" s="1"/>
  <c r="Z12"/>
  <c r="AA5" i="3"/>
  <c r="Z5"/>
  <c r="Y5"/>
  <c r="AA34"/>
  <c r="AA33"/>
  <c r="AA32"/>
  <c r="AA31" s="1"/>
  <c r="AA30"/>
  <c r="AA29"/>
  <c r="AA28"/>
  <c r="AA27"/>
  <c r="AA26" s="1"/>
  <c r="AA22"/>
  <c r="AA21"/>
  <c r="AA20"/>
  <c r="AA17"/>
  <c r="AA16"/>
  <c r="AA15"/>
  <c r="AA14"/>
  <c r="AA13"/>
  <c r="AA12"/>
  <c r="AA11"/>
  <c r="AA9"/>
  <c r="AA7"/>
  <c r="AA6"/>
  <c r="Z52"/>
  <c r="Z51"/>
  <c r="AA51" s="1"/>
  <c r="Z31"/>
  <c r="Z26"/>
  <c r="Z8"/>
  <c r="Z10" s="1"/>
  <c r="Z18" s="1"/>
  <c r="AA51" i="6"/>
  <c r="AA34"/>
  <c r="AA33"/>
  <c r="AA32"/>
  <c r="AA30"/>
  <c r="AA29"/>
  <c r="AA28"/>
  <c r="AA27"/>
  <c r="AA26" s="1"/>
  <c r="AA22"/>
  <c r="AA21"/>
  <c r="AA20"/>
  <c r="AA17"/>
  <c r="AA16"/>
  <c r="AA13" i="8" s="1"/>
  <c r="AA20" s="1"/>
  <c r="AA15" i="6"/>
  <c r="AA14"/>
  <c r="AA13"/>
  <c r="AA12"/>
  <c r="AA11"/>
  <c r="AA9"/>
  <c r="AA7"/>
  <c r="AA6"/>
  <c r="Z31"/>
  <c r="Z26"/>
  <c r="Z8"/>
  <c r="Z10" s="1"/>
  <c r="Y52" i="3"/>
  <c r="AA52" s="1"/>
  <c r="Y51"/>
  <c r="Y23" i="4"/>
  <c r="Y24" i="7"/>
  <c r="Y18"/>
  <c r="Y7"/>
  <c r="Y20" i="4"/>
  <c r="Y24" s="1"/>
  <c r="Y11"/>
  <c r="Y15" s="1"/>
  <c r="Y22" i="8"/>
  <c r="Y21"/>
  <c r="Y19"/>
  <c r="Y13"/>
  <c r="Y20" s="1"/>
  <c r="Y12"/>
  <c r="Y31" i="3"/>
  <c r="Y26"/>
  <c r="Y8"/>
  <c r="Y10" s="1"/>
  <c r="Y18" s="1"/>
  <c r="Y31" i="6"/>
  <c r="Y26"/>
  <c r="Y8"/>
  <c r="Y10" s="1"/>
  <c r="X23" i="4"/>
  <c r="AA24" i="7" l="1"/>
  <c r="AA31" i="6"/>
  <c r="Z18"/>
  <c r="Z11" i="8" s="1"/>
  <c r="Z7"/>
  <c r="Z9" s="1"/>
  <c r="AA8" i="6"/>
  <c r="AA10" s="1"/>
  <c r="AA8" i="3"/>
  <c r="AA10" s="1"/>
  <c r="AA18" s="1"/>
  <c r="Z16" i="8"/>
  <c r="AA12"/>
  <c r="Z23" i="6"/>
  <c r="Z19"/>
  <c r="Z19" i="3"/>
  <c r="Z23"/>
  <c r="Z24" s="1"/>
  <c r="Y18" i="6"/>
  <c r="Y7" i="8"/>
  <c r="Y9" s="1"/>
  <c r="Y19" i="3"/>
  <c r="Y23"/>
  <c r="Y24" s="1"/>
  <c r="X52" i="6"/>
  <c r="X51"/>
  <c r="W51"/>
  <c r="AA23" i="3" l="1"/>
  <c r="AA24" s="1"/>
  <c r="AA19"/>
  <c r="Z24" i="6"/>
  <c r="AA24" s="1"/>
  <c r="Z18" i="8"/>
  <c r="Z25" s="1"/>
  <c r="Z6" i="7"/>
  <c r="Z8" s="1"/>
  <c r="Z13" s="1"/>
  <c r="Z26" s="1"/>
  <c r="AA18" i="6"/>
  <c r="AA7" i="8"/>
  <c r="AA9" s="1"/>
  <c r="Y19" i="6"/>
  <c r="Y11" i="8"/>
  <c r="Y16" s="1"/>
  <c r="Y23" i="6"/>
  <c r="X24" i="7"/>
  <c r="X18"/>
  <c r="X7"/>
  <c r="X20" i="4"/>
  <c r="X24" s="1"/>
  <c r="X11"/>
  <c r="X15" s="1"/>
  <c r="X22" i="8"/>
  <c r="X21"/>
  <c r="X19"/>
  <c r="X13"/>
  <c r="X20" s="1"/>
  <c r="X12"/>
  <c r="X31" i="3"/>
  <c r="X26"/>
  <c r="X8"/>
  <c r="X10" s="1"/>
  <c r="X18" s="1"/>
  <c r="X31" i="6"/>
  <c r="X26"/>
  <c r="X8"/>
  <c r="X10" s="1"/>
  <c r="W52"/>
  <c r="AA52" s="1"/>
  <c r="W23" i="4"/>
  <c r="AA11" i="8" l="1"/>
  <c r="AA16" s="1"/>
  <c r="AA23" i="6"/>
  <c r="AA18" i="8" s="1"/>
  <c r="AA25" s="1"/>
  <c r="AA19" i="6"/>
  <c r="Y24"/>
  <c r="Y6" i="7"/>
  <c r="Y8" s="1"/>
  <c r="Y13" s="1"/>
  <c r="Y26" s="1"/>
  <c r="Y18" i="8"/>
  <c r="Y25" s="1"/>
  <c r="X19" i="3"/>
  <c r="X23"/>
  <c r="X24" s="1"/>
  <c r="X7" i="8"/>
  <c r="X9" s="1"/>
  <c r="X18" i="6"/>
  <c r="W24" i="7"/>
  <c r="W18"/>
  <c r="W7"/>
  <c r="AA7" s="1"/>
  <c r="W20" i="4"/>
  <c r="W24" s="1"/>
  <c r="W11"/>
  <c r="W15" s="1"/>
  <c r="W22" i="8"/>
  <c r="W21"/>
  <c r="W19"/>
  <c r="W13"/>
  <c r="W20" s="1"/>
  <c r="W12"/>
  <c r="W31" i="3"/>
  <c r="W26"/>
  <c r="W8"/>
  <c r="W10" s="1"/>
  <c r="W18" s="1"/>
  <c r="W31" i="6"/>
  <c r="W26"/>
  <c r="W8"/>
  <c r="W10" s="1"/>
  <c r="T23" i="4"/>
  <c r="U25" i="7"/>
  <c r="U23"/>
  <c r="U22"/>
  <c r="U21"/>
  <c r="U20"/>
  <c r="U19"/>
  <c r="U24" s="1"/>
  <c r="U17"/>
  <c r="U16"/>
  <c r="U15"/>
  <c r="U14"/>
  <c r="U18" s="1"/>
  <c r="U12"/>
  <c r="U11"/>
  <c r="U10"/>
  <c r="U9"/>
  <c r="T24"/>
  <c r="T18"/>
  <c r="T7"/>
  <c r="U23" i="4"/>
  <c r="U22"/>
  <c r="U21"/>
  <c r="U19"/>
  <c r="U18"/>
  <c r="U20" s="1"/>
  <c r="U24" s="1"/>
  <c r="U17"/>
  <c r="U14"/>
  <c r="U13"/>
  <c r="U12"/>
  <c r="U10"/>
  <c r="U9"/>
  <c r="U8"/>
  <c r="U7"/>
  <c r="U11" s="1"/>
  <c r="U15" s="1"/>
  <c r="T20"/>
  <c r="T11"/>
  <c r="T15" s="1"/>
  <c r="I24" i="6"/>
  <c r="U24" i="8"/>
  <c r="U23"/>
  <c r="U15"/>
  <c r="U22" s="1"/>
  <c r="U14"/>
  <c r="U21" s="1"/>
  <c r="U8"/>
  <c r="U19" s="1"/>
  <c r="T22"/>
  <c r="T21"/>
  <c r="T19"/>
  <c r="T13"/>
  <c r="T20" s="1"/>
  <c r="T12"/>
  <c r="U34" i="6"/>
  <c r="U33"/>
  <c r="U32"/>
  <c r="U31"/>
  <c r="U30"/>
  <c r="U29"/>
  <c r="U28"/>
  <c r="U27"/>
  <c r="U26" s="1"/>
  <c r="U22"/>
  <c r="U21"/>
  <c r="U20"/>
  <c r="U17"/>
  <c r="U16"/>
  <c r="U13" i="8" s="1"/>
  <c r="U20" s="1"/>
  <c r="U15" i="6"/>
  <c r="U14"/>
  <c r="U13"/>
  <c r="U12"/>
  <c r="U11"/>
  <c r="U9"/>
  <c r="U7"/>
  <c r="U6"/>
  <c r="U52" i="3"/>
  <c r="U52" i="6" s="1"/>
  <c r="U51" i="3"/>
  <c r="U51" i="6" s="1"/>
  <c r="U34" i="3"/>
  <c r="U33"/>
  <c r="U32"/>
  <c r="U30"/>
  <c r="U29"/>
  <c r="U28"/>
  <c r="U27"/>
  <c r="U22"/>
  <c r="U21"/>
  <c r="U20"/>
  <c r="U17"/>
  <c r="U16"/>
  <c r="U15"/>
  <c r="U14"/>
  <c r="U13"/>
  <c r="U12"/>
  <c r="U11"/>
  <c r="U9"/>
  <c r="U7"/>
  <c r="U6"/>
  <c r="T31"/>
  <c r="T26"/>
  <c r="T8"/>
  <c r="T10" s="1"/>
  <c r="T18" s="1"/>
  <c r="T52" i="6"/>
  <c r="T51"/>
  <c r="T31"/>
  <c r="T26"/>
  <c r="T8"/>
  <c r="T10" s="1"/>
  <c r="T18" s="1"/>
  <c r="T11" i="8" s="1"/>
  <c r="S52" i="6"/>
  <c r="S51"/>
  <c r="S23" i="4"/>
  <c r="T16" i="8" l="1"/>
  <c r="U31" i="3"/>
  <c r="X19" i="6"/>
  <c r="X11" i="8"/>
  <c r="X16" s="1"/>
  <c r="X23" i="6"/>
  <c r="W19" i="3"/>
  <c r="W23"/>
  <c r="W24" s="1"/>
  <c r="W7" i="8"/>
  <c r="W9" s="1"/>
  <c r="W18" i="6"/>
  <c r="U26" i="3"/>
  <c r="T24" i="4"/>
  <c r="U8" i="3"/>
  <c r="U10" s="1"/>
  <c r="U18" s="1"/>
  <c r="U19" s="1"/>
  <c r="U8" i="6"/>
  <c r="U10" s="1"/>
  <c r="T7" i="8"/>
  <c r="T9" s="1"/>
  <c r="U12"/>
  <c r="T19" i="6"/>
  <c r="T23"/>
  <c r="T23" i="3"/>
  <c r="T24" s="1"/>
  <c r="T19"/>
  <c r="U23"/>
  <c r="U24" s="1"/>
  <c r="S24" i="7"/>
  <c r="S18"/>
  <c r="S7"/>
  <c r="S24" i="4"/>
  <c r="S20"/>
  <c r="S15"/>
  <c r="S11"/>
  <c r="S22" i="8"/>
  <c r="S21"/>
  <c r="S19"/>
  <c r="S13"/>
  <c r="S20" s="1"/>
  <c r="S12"/>
  <c r="S31" i="3"/>
  <c r="S26"/>
  <c r="S8"/>
  <c r="S10" s="1"/>
  <c r="S18" s="1"/>
  <c r="S31" i="6"/>
  <c r="S26"/>
  <c r="S8"/>
  <c r="S10" s="1"/>
  <c r="X24" l="1"/>
  <c r="X6" i="7"/>
  <c r="X8" s="1"/>
  <c r="X13" s="1"/>
  <c r="X26" s="1"/>
  <c r="X18" i="8"/>
  <c r="X25" s="1"/>
  <c r="W19" i="6"/>
  <c r="W11" i="8"/>
  <c r="W16" s="1"/>
  <c r="W23" i="6"/>
  <c r="U18"/>
  <c r="U7" i="8"/>
  <c r="U9" s="1"/>
  <c r="T24" i="6"/>
  <c r="U24" s="1"/>
  <c r="T18" i="8"/>
  <c r="T25" s="1"/>
  <c r="T6" i="7"/>
  <c r="S7" i="8"/>
  <c r="S9" s="1"/>
  <c r="S18" i="6"/>
  <c r="R24" i="7"/>
  <c r="R18"/>
  <c r="R7"/>
  <c r="R20" i="4"/>
  <c r="R24" s="1"/>
  <c r="R11"/>
  <c r="R15" s="1"/>
  <c r="R22" i="8"/>
  <c r="R21"/>
  <c r="R19"/>
  <c r="R13"/>
  <c r="R20" s="1"/>
  <c r="R12"/>
  <c r="R31" i="3"/>
  <c r="R26"/>
  <c r="R8"/>
  <c r="R10" s="1"/>
  <c r="R18" s="1"/>
  <c r="R52" i="6"/>
  <c r="R51"/>
  <c r="R31"/>
  <c r="R26"/>
  <c r="R8"/>
  <c r="R10" s="1"/>
  <c r="R18" s="1"/>
  <c r="Q24" i="7"/>
  <c r="Q18"/>
  <c r="Q7"/>
  <c r="U7" s="1"/>
  <c r="Q20" i="4"/>
  <c r="Q24" s="1"/>
  <c r="Q11"/>
  <c r="Q15" s="1"/>
  <c r="Q19" i="8"/>
  <c r="Q13"/>
  <c r="Q20" s="1"/>
  <c r="Q21"/>
  <c r="Q22"/>
  <c r="Q12"/>
  <c r="Q31" i="3"/>
  <c r="Q26"/>
  <c r="Q8"/>
  <c r="Q10" s="1"/>
  <c r="Q18" s="1"/>
  <c r="Q52" i="6"/>
  <c r="Q51"/>
  <c r="Q31"/>
  <c r="Q26"/>
  <c r="Q8"/>
  <c r="Q10"/>
  <c r="N24" i="7"/>
  <c r="N18"/>
  <c r="N7"/>
  <c r="O25"/>
  <c r="O19"/>
  <c r="O20"/>
  <c r="O21"/>
  <c r="O22"/>
  <c r="O23"/>
  <c r="O14"/>
  <c r="O15"/>
  <c r="O16"/>
  <c r="O17"/>
  <c r="O18"/>
  <c r="O9"/>
  <c r="O10"/>
  <c r="O12"/>
  <c r="N20" i="4"/>
  <c r="N24" s="1"/>
  <c r="N11"/>
  <c r="N15" s="1"/>
  <c r="O17"/>
  <c r="O18"/>
  <c r="O19"/>
  <c r="O20" s="1"/>
  <c r="O21"/>
  <c r="O22"/>
  <c r="O23"/>
  <c r="O7"/>
  <c r="O8"/>
  <c r="O9"/>
  <c r="O10"/>
  <c r="O11"/>
  <c r="O12"/>
  <c r="O13"/>
  <c r="O14"/>
  <c r="O15"/>
  <c r="N19" i="8"/>
  <c r="N13"/>
  <c r="N20" s="1"/>
  <c r="N21"/>
  <c r="N22"/>
  <c r="N12"/>
  <c r="O20" i="6"/>
  <c r="O21"/>
  <c r="O8" i="8"/>
  <c r="O19"/>
  <c r="O14"/>
  <c r="O21"/>
  <c r="O15"/>
  <c r="O22"/>
  <c r="O23"/>
  <c r="O24"/>
  <c r="O12"/>
  <c r="O52" i="3"/>
  <c r="O52" i="6" s="1"/>
  <c r="O51" i="3"/>
  <c r="O51" i="6" s="1"/>
  <c r="N52"/>
  <c r="N51"/>
  <c r="O34" i="3"/>
  <c r="O33"/>
  <c r="O32"/>
  <c r="O30"/>
  <c r="O29"/>
  <c r="O28"/>
  <c r="O27"/>
  <c r="O7"/>
  <c r="O6"/>
  <c r="O9"/>
  <c r="O11"/>
  <c r="O12"/>
  <c r="O13"/>
  <c r="O14"/>
  <c r="O15"/>
  <c r="O16"/>
  <c r="O17"/>
  <c r="O20"/>
  <c r="O21"/>
  <c r="O22"/>
  <c r="O34" i="6"/>
  <c r="O33"/>
  <c r="O32"/>
  <c r="O30"/>
  <c r="O29"/>
  <c r="O28"/>
  <c r="O27"/>
  <c r="O26"/>
  <c r="O7"/>
  <c r="O6"/>
  <c r="O8" s="1"/>
  <c r="O10" s="1"/>
  <c r="O9"/>
  <c r="O11"/>
  <c r="O12"/>
  <c r="O13"/>
  <c r="O14"/>
  <c r="O15"/>
  <c r="O16"/>
  <c r="O13" i="8" s="1"/>
  <c r="O20" s="1"/>
  <c r="O17" i="6"/>
  <c r="O22"/>
  <c r="N31"/>
  <c r="N26"/>
  <c r="N8"/>
  <c r="N10" s="1"/>
  <c r="N31" i="3"/>
  <c r="N26"/>
  <c r="N8"/>
  <c r="N10" s="1"/>
  <c r="N18" s="1"/>
  <c r="I15" i="8"/>
  <c r="A22"/>
  <c r="M22"/>
  <c r="L22"/>
  <c r="K22"/>
  <c r="I22"/>
  <c r="H22"/>
  <c r="G22"/>
  <c r="F22"/>
  <c r="E22"/>
  <c r="C22"/>
  <c r="B22"/>
  <c r="M19"/>
  <c r="M13"/>
  <c r="M20" s="1"/>
  <c r="M21"/>
  <c r="K19"/>
  <c r="K13"/>
  <c r="K20" s="1"/>
  <c r="K21"/>
  <c r="L19"/>
  <c r="L13"/>
  <c r="L20" s="1"/>
  <c r="L21"/>
  <c r="I8"/>
  <c r="I19" s="1"/>
  <c r="I14"/>
  <c r="I21" s="1"/>
  <c r="I23"/>
  <c r="I24"/>
  <c r="H19"/>
  <c r="H13"/>
  <c r="H20" s="1"/>
  <c r="H21"/>
  <c r="G19"/>
  <c r="G13"/>
  <c r="G20" s="1"/>
  <c r="G21"/>
  <c r="F19"/>
  <c r="F13"/>
  <c r="F20" s="1"/>
  <c r="F21"/>
  <c r="E19"/>
  <c r="E13"/>
  <c r="E20" s="1"/>
  <c r="E21"/>
  <c r="C19"/>
  <c r="C13"/>
  <c r="C20" s="1"/>
  <c r="C21"/>
  <c r="B19"/>
  <c r="B13"/>
  <c r="B20" s="1"/>
  <c r="B21"/>
  <c r="M52" i="6"/>
  <c r="M51"/>
  <c r="L52"/>
  <c r="L51"/>
  <c r="K52"/>
  <c r="K51"/>
  <c r="I52" i="3"/>
  <c r="I52" i="6" s="1"/>
  <c r="I51" i="3"/>
  <c r="I51" i="6" s="1"/>
  <c r="H52"/>
  <c r="H51"/>
  <c r="G52"/>
  <c r="G51"/>
  <c r="F52"/>
  <c r="F51"/>
  <c r="E52"/>
  <c r="E51"/>
  <c r="B52"/>
  <c r="C52"/>
  <c r="C51"/>
  <c r="B51"/>
  <c r="G8"/>
  <c r="G10"/>
  <c r="G18" s="1"/>
  <c r="E11" i="7"/>
  <c r="I11" s="1"/>
  <c r="F8" i="6"/>
  <c r="F10" s="1"/>
  <c r="F18" s="1"/>
  <c r="F7" i="7"/>
  <c r="E8" i="6"/>
  <c r="E10" s="1"/>
  <c r="E18" s="1"/>
  <c r="E7" i="7"/>
  <c r="G7"/>
  <c r="H8" i="6"/>
  <c r="H10"/>
  <c r="H18" s="1"/>
  <c r="H7" i="7"/>
  <c r="I9"/>
  <c r="I10"/>
  <c r="I12"/>
  <c r="I17"/>
  <c r="I14"/>
  <c r="I18" s="1"/>
  <c r="I15"/>
  <c r="I16"/>
  <c r="I25"/>
  <c r="I19"/>
  <c r="I20"/>
  <c r="I21"/>
  <c r="I22"/>
  <c r="I23"/>
  <c r="B8" i="6"/>
  <c r="B10" s="1"/>
  <c r="B18" s="1"/>
  <c r="B7" i="7"/>
  <c r="B11"/>
  <c r="B24"/>
  <c r="B18"/>
  <c r="C8" i="6"/>
  <c r="C10" s="1"/>
  <c r="C18" s="1"/>
  <c r="C15"/>
  <c r="C7" i="7"/>
  <c r="C11"/>
  <c r="C24"/>
  <c r="C18"/>
  <c r="K18"/>
  <c r="K8" i="6"/>
  <c r="K10" s="1"/>
  <c r="K18" s="1"/>
  <c r="K7" i="7"/>
  <c r="K11"/>
  <c r="O11" s="1"/>
  <c r="K24"/>
  <c r="L18"/>
  <c r="L8" i="6"/>
  <c r="L10" s="1"/>
  <c r="L18" s="1"/>
  <c r="L7" i="7"/>
  <c r="L24"/>
  <c r="M18"/>
  <c r="M8" i="6"/>
  <c r="M10" s="1"/>
  <c r="M7" i="7"/>
  <c r="M24"/>
  <c r="F18"/>
  <c r="F24"/>
  <c r="E24"/>
  <c r="E18"/>
  <c r="G18"/>
  <c r="G24"/>
  <c r="H18"/>
  <c r="H24"/>
  <c r="K7" i="4"/>
  <c r="G7"/>
  <c r="B7"/>
  <c r="B11" s="1"/>
  <c r="B15" s="1"/>
  <c r="C7"/>
  <c r="E7"/>
  <c r="F7"/>
  <c r="I8"/>
  <c r="H7"/>
  <c r="L7"/>
  <c r="L11" s="1"/>
  <c r="L15" s="1"/>
  <c r="M7"/>
  <c r="M11"/>
  <c r="M15" s="1"/>
  <c r="K11"/>
  <c r="K15" s="1"/>
  <c r="I7"/>
  <c r="I9"/>
  <c r="I10"/>
  <c r="I12"/>
  <c r="I13"/>
  <c r="I14"/>
  <c r="H11"/>
  <c r="H15" s="1"/>
  <c r="G11"/>
  <c r="G15" s="1"/>
  <c r="F11"/>
  <c r="F15" s="1"/>
  <c r="E11"/>
  <c r="E15" s="1"/>
  <c r="C11"/>
  <c r="C15" s="1"/>
  <c r="C20"/>
  <c r="C24" s="1"/>
  <c r="M8" i="3"/>
  <c r="M10" s="1"/>
  <c r="M18" s="1"/>
  <c r="L8"/>
  <c r="L10" s="1"/>
  <c r="L18" s="1"/>
  <c r="K8"/>
  <c r="K10" s="1"/>
  <c r="K18" s="1"/>
  <c r="I11" i="6"/>
  <c r="I7"/>
  <c r="I6"/>
  <c r="I8" s="1"/>
  <c r="I10" s="1"/>
  <c r="I9"/>
  <c r="I12"/>
  <c r="I13"/>
  <c r="I14"/>
  <c r="I15"/>
  <c r="I16"/>
  <c r="I13" i="8" s="1"/>
  <c r="I20" s="1"/>
  <c r="I17" i="6"/>
  <c r="I20"/>
  <c r="I21"/>
  <c r="I22"/>
  <c r="I7" i="3"/>
  <c r="I6"/>
  <c r="I9"/>
  <c r="I11"/>
  <c r="I12"/>
  <c r="I13"/>
  <c r="I14"/>
  <c r="I15"/>
  <c r="I16"/>
  <c r="I17"/>
  <c r="I20"/>
  <c r="I21"/>
  <c r="I22"/>
  <c r="H8"/>
  <c r="H10" s="1"/>
  <c r="H18" s="1"/>
  <c r="G8"/>
  <c r="G10" s="1"/>
  <c r="G18" s="1"/>
  <c r="F8"/>
  <c r="F10" s="1"/>
  <c r="F18" s="1"/>
  <c r="E8"/>
  <c r="E10" s="1"/>
  <c r="E18" s="1"/>
  <c r="C8"/>
  <c r="C10" s="1"/>
  <c r="C18" s="1"/>
  <c r="B8"/>
  <c r="B10" s="1"/>
  <c r="B18" s="1"/>
  <c r="M12" i="8"/>
  <c r="L12"/>
  <c r="K12"/>
  <c r="I12"/>
  <c r="H12"/>
  <c r="G12"/>
  <c r="F12"/>
  <c r="E12"/>
  <c r="C12"/>
  <c r="B12"/>
  <c r="H7"/>
  <c r="H9" s="1"/>
  <c r="G7"/>
  <c r="G9" s="1"/>
  <c r="M31" i="6"/>
  <c r="L31"/>
  <c r="K31"/>
  <c r="I32"/>
  <c r="I33"/>
  <c r="I34"/>
  <c r="H31"/>
  <c r="G31"/>
  <c r="F31"/>
  <c r="E31"/>
  <c r="C31"/>
  <c r="B31"/>
  <c r="M26"/>
  <c r="L26"/>
  <c r="K26"/>
  <c r="I27"/>
  <c r="I30"/>
  <c r="H26"/>
  <c r="G26"/>
  <c r="F26"/>
  <c r="E26"/>
  <c r="C26"/>
  <c r="B26"/>
  <c r="I32" i="3"/>
  <c r="I33"/>
  <c r="I34"/>
  <c r="I27"/>
  <c r="I30"/>
  <c r="M31"/>
  <c r="M26"/>
  <c r="L31"/>
  <c r="L26"/>
  <c r="K31"/>
  <c r="K26"/>
  <c r="H31"/>
  <c r="H26"/>
  <c r="G31"/>
  <c r="G26"/>
  <c r="F31"/>
  <c r="F26"/>
  <c r="E31"/>
  <c r="E26"/>
  <c r="C31"/>
  <c r="C26"/>
  <c r="B31"/>
  <c r="B26"/>
  <c r="I29"/>
  <c r="I28"/>
  <c r="I29" i="6"/>
  <c r="I28"/>
  <c r="I23" i="4"/>
  <c r="I22"/>
  <c r="I21"/>
  <c r="I19"/>
  <c r="I18"/>
  <c r="I20" s="1"/>
  <c r="I24" s="1"/>
  <c r="I17"/>
  <c r="E20"/>
  <c r="E24" s="1"/>
  <c r="F20"/>
  <c r="F24" s="1"/>
  <c r="G20"/>
  <c r="G24" s="1"/>
  <c r="H20"/>
  <c r="H24" s="1"/>
  <c r="B20"/>
  <c r="B24" s="1"/>
  <c r="M20"/>
  <c r="M24" s="1"/>
  <c r="L20"/>
  <c r="L24" s="1"/>
  <c r="K20"/>
  <c r="K24" s="1"/>
  <c r="O26" i="3" l="1"/>
  <c r="O31"/>
  <c r="W24" i="6"/>
  <c r="W6" i="7"/>
  <c r="W18" i="8"/>
  <c r="W25" s="1"/>
  <c r="I26" i="3"/>
  <c r="T8" i="7"/>
  <c r="U11" i="8"/>
  <c r="U16" s="1"/>
  <c r="U23" i="6"/>
  <c r="U18" i="8" s="1"/>
  <c r="U25" s="1"/>
  <c r="U19" i="6"/>
  <c r="M18"/>
  <c r="M7" i="8"/>
  <c r="M9" s="1"/>
  <c r="I26" i="6"/>
  <c r="N7" i="8"/>
  <c r="N9" s="1"/>
  <c r="N18" i="6"/>
  <c r="Q7" i="8"/>
  <c r="Q9" s="1"/>
  <c r="Q18" i="6"/>
  <c r="I18"/>
  <c r="O18"/>
  <c r="S23" i="3"/>
  <c r="S24" s="1"/>
  <c r="S19"/>
  <c r="I7" i="7"/>
  <c r="S11" i="8"/>
  <c r="S16" s="1"/>
  <c r="S19" i="6"/>
  <c r="S23"/>
  <c r="R7" i="8"/>
  <c r="R9" s="1"/>
  <c r="R19" i="3"/>
  <c r="R23"/>
  <c r="R24" s="1"/>
  <c r="I7" i="8"/>
  <c r="I9" s="1"/>
  <c r="L7"/>
  <c r="L9" s="1"/>
  <c r="B7"/>
  <c r="B9" s="1"/>
  <c r="O7" i="7"/>
  <c r="O24" i="4"/>
  <c r="I31" i="3"/>
  <c r="I31" i="6"/>
  <c r="I8" i="3"/>
  <c r="I10" s="1"/>
  <c r="I18" s="1"/>
  <c r="I23" s="1"/>
  <c r="I24" s="1"/>
  <c r="I11" i="4"/>
  <c r="I15" s="1"/>
  <c r="I24" i="7"/>
  <c r="O31" i="6"/>
  <c r="O8" i="3"/>
  <c r="O10" s="1"/>
  <c r="O18" s="1"/>
  <c r="O19" s="1"/>
  <c r="O24" i="7"/>
  <c r="G19" i="3"/>
  <c r="G23"/>
  <c r="G24" s="1"/>
  <c r="C23"/>
  <c r="C24" s="1"/>
  <c r="C19"/>
  <c r="E19"/>
  <c r="E23"/>
  <c r="E24" s="1"/>
  <c r="H23"/>
  <c r="H24" s="1"/>
  <c r="H19"/>
  <c r="L23"/>
  <c r="L24" s="1"/>
  <c r="L19"/>
  <c r="M19"/>
  <c r="M23"/>
  <c r="M24" s="1"/>
  <c r="M23" i="6"/>
  <c r="M19"/>
  <c r="M11" i="8"/>
  <c r="M16" s="1"/>
  <c r="C7"/>
  <c r="C9" s="1"/>
  <c r="H23" i="6"/>
  <c r="H19"/>
  <c r="H11" i="8"/>
  <c r="H16" s="1"/>
  <c r="E7"/>
  <c r="E9" s="1"/>
  <c r="F7"/>
  <c r="F9" s="1"/>
  <c r="G23" i="6"/>
  <c r="G11" i="8"/>
  <c r="G16" s="1"/>
  <c r="G19" i="6"/>
  <c r="N23" i="3"/>
  <c r="N24" s="1"/>
  <c r="N19"/>
  <c r="O7" i="8"/>
  <c r="O9" s="1"/>
  <c r="Q23" i="3"/>
  <c r="Q24" s="1"/>
  <c r="Q19"/>
  <c r="B23"/>
  <c r="B24" s="1"/>
  <c r="B19"/>
  <c r="F23"/>
  <c r="F24" s="1"/>
  <c r="F19"/>
  <c r="K19"/>
  <c r="K23"/>
  <c r="K24" s="1"/>
  <c r="L23" i="6"/>
  <c r="L11" i="8"/>
  <c r="L16" s="1"/>
  <c r="L19" i="6"/>
  <c r="K7" i="8"/>
  <c r="K9" s="1"/>
  <c r="B23" i="6"/>
  <c r="B19"/>
  <c r="B11" i="8"/>
  <c r="B16" s="1"/>
  <c r="W8" i="7" l="1"/>
  <c r="AA6"/>
  <c r="O23" i="3"/>
  <c r="O24" s="1"/>
  <c r="I19"/>
  <c r="T13" i="7"/>
  <c r="T26" s="1"/>
  <c r="S6"/>
  <c r="S8" s="1"/>
  <c r="S13" s="1"/>
  <c r="S26" s="1"/>
  <c r="S18" i="8"/>
  <c r="S25" s="1"/>
  <c r="S24" i="6"/>
  <c r="R23"/>
  <c r="R11" i="8"/>
  <c r="R16" s="1"/>
  <c r="R19" i="6"/>
  <c r="I11" i="8"/>
  <c r="I16" s="1"/>
  <c r="I23" i="6"/>
  <c r="I18" i="8" s="1"/>
  <c r="I25" s="1"/>
  <c r="I19" i="6"/>
  <c r="N19"/>
  <c r="N23"/>
  <c r="N11" i="8"/>
  <c r="N16" s="1"/>
  <c r="K19" i="6"/>
  <c r="K23"/>
  <c r="K11" i="8"/>
  <c r="K16" s="1"/>
  <c r="Q11"/>
  <c r="Q16" s="1"/>
  <c r="Q23" i="6"/>
  <c r="Q19"/>
  <c r="B18" i="8"/>
  <c r="B25" s="1"/>
  <c r="B24" i="6"/>
  <c r="B6" i="7"/>
  <c r="B8" s="1"/>
  <c r="B13" s="1"/>
  <c r="B26" s="1"/>
  <c r="B28" s="1"/>
  <c r="C27" s="1"/>
  <c r="O23" i="6"/>
  <c r="O18" i="8" s="1"/>
  <c r="O25" s="1"/>
  <c r="O11"/>
  <c r="O16" s="1"/>
  <c r="O19" i="6"/>
  <c r="G18" i="8"/>
  <c r="G25" s="1"/>
  <c r="G6" i="7"/>
  <c r="G8" s="1"/>
  <c r="G13" s="1"/>
  <c r="G26" s="1"/>
  <c r="C23" i="6"/>
  <c r="C19"/>
  <c r="C11" i="8"/>
  <c r="C16" s="1"/>
  <c r="M18"/>
  <c r="M25" s="1"/>
  <c r="M24" i="6"/>
  <c r="M6" i="7"/>
  <c r="M8" s="1"/>
  <c r="M13" s="1"/>
  <c r="M26" s="1"/>
  <c r="L18" i="8"/>
  <c r="L25" s="1"/>
  <c r="L24" i="6"/>
  <c r="L6" i="7"/>
  <c r="L8" s="1"/>
  <c r="L13" s="1"/>
  <c r="L26" s="1"/>
  <c r="F19" i="6"/>
  <c r="F23"/>
  <c r="F11" i="8"/>
  <c r="F16" s="1"/>
  <c r="E11"/>
  <c r="E16" s="1"/>
  <c r="E23" i="6"/>
  <c r="E19"/>
  <c r="H18" i="8"/>
  <c r="H25" s="1"/>
  <c r="H6" i="7"/>
  <c r="H8" s="1"/>
  <c r="H13" s="1"/>
  <c r="H26" s="1"/>
  <c r="W13" l="1"/>
  <c r="W26" s="1"/>
  <c r="AA8"/>
  <c r="AA13" s="1"/>
  <c r="AA26" s="1"/>
  <c r="R6"/>
  <c r="R8" s="1"/>
  <c r="R13" s="1"/>
  <c r="R26" s="1"/>
  <c r="R18" i="8"/>
  <c r="R25" s="1"/>
  <c r="R24" i="6"/>
  <c r="Q6" i="7"/>
  <c r="Q18" i="8"/>
  <c r="Q25" s="1"/>
  <c r="Q24" i="6"/>
  <c r="E18" i="8"/>
  <c r="E25" s="1"/>
  <c r="E6" i="7"/>
  <c r="K18" i="8"/>
  <c r="K25" s="1"/>
  <c r="K6" i="7"/>
  <c r="K24" i="6"/>
  <c r="F18" i="8"/>
  <c r="F25" s="1"/>
  <c r="F6" i="7"/>
  <c r="F8" s="1"/>
  <c r="F13" s="1"/>
  <c r="F26" s="1"/>
  <c r="C18" i="8"/>
  <c r="C25" s="1"/>
  <c r="C6" i="7"/>
  <c r="C8" s="1"/>
  <c r="C13" s="1"/>
  <c r="C26" s="1"/>
  <c r="C28" s="1"/>
  <c r="E27" s="1"/>
  <c r="C24" i="6"/>
  <c r="N6" i="7"/>
  <c r="N8" s="1"/>
  <c r="N13" s="1"/>
  <c r="N26" s="1"/>
  <c r="N18" i="8"/>
  <c r="N25" s="1"/>
  <c r="N24" i="6"/>
  <c r="Q8" i="7" l="1"/>
  <c r="U6"/>
  <c r="O24" i="6"/>
  <c r="I27" i="7"/>
  <c r="O6"/>
  <c r="K8"/>
  <c r="E8"/>
  <c r="I6"/>
  <c r="Q13" l="1"/>
  <c r="Q26" s="1"/>
  <c r="U8"/>
  <c r="U13" s="1"/>
  <c r="U26" s="1"/>
  <c r="K13"/>
  <c r="K26" s="1"/>
  <c r="O8"/>
  <c r="O13" s="1"/>
  <c r="O26" s="1"/>
  <c r="I8"/>
  <c r="I13" s="1"/>
  <c r="I26" s="1"/>
  <c r="E13"/>
  <c r="E26" s="1"/>
  <c r="E28" s="1"/>
  <c r="F27" s="1"/>
  <c r="F28" s="1"/>
  <c r="G27" s="1"/>
  <c r="G28" s="1"/>
  <c r="H27" s="1"/>
  <c r="H28" s="1"/>
  <c r="I28"/>
  <c r="K27" s="1"/>
  <c r="O27" l="1"/>
  <c r="O28" s="1"/>
  <c r="Q27" s="1"/>
  <c r="K28"/>
  <c r="L27" s="1"/>
  <c r="L28" s="1"/>
  <c r="M27" s="1"/>
  <c r="M28" s="1"/>
  <c r="N27" s="1"/>
  <c r="N28" s="1"/>
  <c r="Q28" l="1"/>
  <c r="R27" s="1"/>
  <c r="R28" s="1"/>
  <c r="S27" s="1"/>
  <c r="S28" s="1"/>
  <c r="T27" s="1"/>
  <c r="T28" s="1"/>
  <c r="U27"/>
  <c r="U28" s="1"/>
  <c r="W27" s="1"/>
  <c r="W28" l="1"/>
  <c r="X27" s="1"/>
  <c r="X28" s="1"/>
  <c r="Y27" s="1"/>
  <c r="Y28" s="1"/>
  <c r="Z27" s="1"/>
  <c r="Z28" s="1"/>
  <c r="AA27"/>
  <c r="AA28" s="1"/>
</calcChain>
</file>

<file path=xl/sharedStrings.xml><?xml version="1.0" encoding="utf-8"?>
<sst xmlns="http://schemas.openxmlformats.org/spreadsheetml/2006/main" count="282" uniqueCount="124">
  <si>
    <t>Diluted Number of Shares (m)</t>
  </si>
  <si>
    <t>Closing Headcount</t>
  </si>
  <si>
    <t>FY 2005</t>
  </si>
  <si>
    <t>Americas revenue</t>
  </si>
  <si>
    <t>Europe revenue</t>
  </si>
  <si>
    <t>Asia revenue</t>
  </si>
  <si>
    <t>Accounts receivable, net</t>
  </si>
  <si>
    <t>Total Assets</t>
  </si>
  <si>
    <t>Total Liabilities and Shareholders' equity</t>
  </si>
  <si>
    <t>Software revenue</t>
  </si>
  <si>
    <t>Year ended December 31st</t>
  </si>
  <si>
    <t>FY 2006</t>
  </si>
  <si>
    <t>FY 2007</t>
  </si>
  <si>
    <t>PLM software</t>
  </si>
  <si>
    <t xml:space="preserve">     of which CATIA software</t>
  </si>
  <si>
    <t xml:space="preserve">     of which ENOVIA software</t>
  </si>
  <si>
    <t>Q1 2008</t>
  </si>
  <si>
    <t>Q2 2008</t>
  </si>
  <si>
    <t>Q3 2008</t>
  </si>
  <si>
    <t>Revenue breakdown by geography</t>
  </si>
  <si>
    <t>Operating Income</t>
  </si>
  <si>
    <t>Diluted net Income per Share (€)</t>
  </si>
  <si>
    <t>Total Revenue</t>
  </si>
  <si>
    <t>Research &amp; Development</t>
  </si>
  <si>
    <t>Marketing &amp; Sales</t>
  </si>
  <si>
    <t>ASSETS</t>
  </si>
  <si>
    <t>LIABILITIES</t>
  </si>
  <si>
    <t>Other current assets</t>
  </si>
  <si>
    <t>Total Current Assets</t>
  </si>
  <si>
    <t>Other long-term assets</t>
  </si>
  <si>
    <t>Other current liabilities</t>
  </si>
  <si>
    <t>Total Current Liabilities</t>
  </si>
  <si>
    <t>Long-term debt</t>
  </si>
  <si>
    <t>Other long-term obligations</t>
  </si>
  <si>
    <t>Ex FX Growth Rates</t>
  </si>
  <si>
    <t>Operating margin (%)</t>
  </si>
  <si>
    <t>Q4 2007</t>
  </si>
  <si>
    <t>Q3 2007</t>
  </si>
  <si>
    <t>Q2 2007</t>
  </si>
  <si>
    <t>Q1 2007</t>
  </si>
  <si>
    <t>Balance Sheet</t>
  </si>
  <si>
    <t>Other Data</t>
  </si>
  <si>
    <t>Cash Flow Statement</t>
  </si>
  <si>
    <t>In millions of euros</t>
  </si>
  <si>
    <t>In millions of euros, except per share data, licenses and headcount</t>
  </si>
  <si>
    <t>Amortization of Intangible Assets</t>
  </si>
  <si>
    <t>Other Non Cash P&amp;L Items</t>
  </si>
  <si>
    <t>Changes in working capital</t>
  </si>
  <si>
    <t>Loans and others</t>
  </si>
  <si>
    <t>Share repurchase</t>
  </si>
  <si>
    <t>Dividend</t>
  </si>
  <si>
    <t>Reimbursement of lease commitments</t>
  </si>
  <si>
    <t>Revenue</t>
  </si>
  <si>
    <t xml:space="preserve"> + Deferred revenue write-down</t>
  </si>
  <si>
    <t xml:space="preserve"> + Stock-based compensation</t>
  </si>
  <si>
    <t>IFRS Revenue</t>
  </si>
  <si>
    <t>IFRS Operating Income</t>
  </si>
  <si>
    <t>IFRS Net Income</t>
  </si>
  <si>
    <t>Income Statement (IFRS)</t>
  </si>
  <si>
    <t xml:space="preserve">     New licenses revenue</t>
  </si>
  <si>
    <t xml:space="preserve">     Periodic licenses, maintenance and product development revenue</t>
  </si>
  <si>
    <t>Services and other revenue</t>
  </si>
  <si>
    <t>Total revenue</t>
  </si>
  <si>
    <t>Cost of software revenue</t>
  </si>
  <si>
    <t>Cost of services and other revenue</t>
  </si>
  <si>
    <t>Financial revenue and other, net</t>
  </si>
  <si>
    <t>Income tax expense</t>
  </si>
  <si>
    <t>Minority interest</t>
  </si>
  <si>
    <t>Amortization of acquired intangibles</t>
  </si>
  <si>
    <t>Other operating income and expense, net</t>
  </si>
  <si>
    <t>Cost of software revenue (excluding amortization of acquired intangibles)</t>
  </si>
  <si>
    <t>Net Cash Provided by (Used in) Operating Activities (I)</t>
  </si>
  <si>
    <t>Net Cash Provided by (Used in) Investing Activities (II)</t>
  </si>
  <si>
    <t>Net Cash Provided by (Used in) Financing Activities (III)</t>
  </si>
  <si>
    <t>Software Revenue breakdown by Product Line</t>
  </si>
  <si>
    <t xml:space="preserve"> + Amortization of acquired intangibles</t>
  </si>
  <si>
    <t>Goodwill and intangible assets, net</t>
  </si>
  <si>
    <t>Unearned revenues</t>
  </si>
  <si>
    <t xml:space="preserve">-  </t>
  </si>
  <si>
    <t>Cash &amp; cash equivalents at End of Period</t>
  </si>
  <si>
    <t>Cash &amp; cash equivalents at Beginning of Period</t>
  </si>
  <si>
    <t>Effect of Exchange Rate Changes on Cash &amp; cash equivalents (IV)</t>
  </si>
  <si>
    <t>Increase (Decrease) in Cash &amp; cash equivalents (V) = (I)+(II)+(III)+(IV)</t>
  </si>
  <si>
    <t>Short-term investments</t>
  </si>
  <si>
    <t>Cash and cash equivalents</t>
  </si>
  <si>
    <r>
      <t xml:space="preserve">Net Income </t>
    </r>
    <r>
      <rPr>
        <sz val="10"/>
        <rFont val="Arial"/>
        <family val="2"/>
      </rPr>
      <t>attributable to equity holders of the parent</t>
    </r>
  </si>
  <si>
    <r>
      <t xml:space="preserve">Net Income  </t>
    </r>
    <r>
      <rPr>
        <sz val="10"/>
        <rFont val="Arial"/>
        <family val="2"/>
      </rPr>
      <t>attributable to equity holders of the parent</t>
    </r>
  </si>
  <si>
    <t>Parent shareholders' equity</t>
  </si>
  <si>
    <t>Net Income attributable to equity holders of the parent</t>
  </si>
  <si>
    <t>Acquisition of assets and equity, net of cash acquired</t>
  </si>
  <si>
    <t xml:space="preserve">Net Income </t>
  </si>
  <si>
    <t>Mainstream 3D software</t>
  </si>
  <si>
    <t xml:space="preserve">General &amp; Administrative </t>
  </si>
  <si>
    <t>The Company uses adjusted IFRS information to evaluate its financial performance in comparison to prior periods and as a measure of expected growth in planning and setting objectives for future periods. The Company believes the presentation of these measures is relevant and useful for investors because it allows investors to view the Company’s financial performance in a manner similar to the method used by the Company’s management, helps improve investors’ ability to understand the Company’s financial performance, and makes it easier to compare the Company’s results with other companies, including competitors. However, the adjusted measures presented by the Company may not be comparable to similarly titled measures used by other companies. The supplemental adjusted financial information should not be considered in isolation, but in conjunction with IFRS financial information.</t>
  </si>
  <si>
    <t xml:space="preserve">*  Financial information reported in accordance with IFRS is specifically indicated as “IFRS”.  Supplemental adjusted IFRS financial information is also presented and excludes the effect of adjusting the carrying value of acquired companies’ deferred revenue, amortization of acquired intangible assets, share-based compensation expenses and other operating income and expense, net. You will find enclosed in this document a reconciliation of the IFRS and adjusted IFRS financial information. See also the Documents de Référence as well as the 2008 financial press releases of the company available at www.3ds.com/investors for a discussion of the benefits and limitations of considering the supplemental financial information. </t>
  </si>
  <si>
    <t>Accounts payable</t>
  </si>
  <si>
    <t xml:space="preserve"> + Other operating income and expense, net</t>
  </si>
  <si>
    <t>Income Statement (non-IFRS*)</t>
  </si>
  <si>
    <t>Q4 2008</t>
  </si>
  <si>
    <t>FY 2008</t>
  </si>
  <si>
    <t>Non-IFRS Revenue</t>
  </si>
  <si>
    <t>Non-IFRS Operating Income</t>
  </si>
  <si>
    <t>Non-IFRS Net Income</t>
  </si>
  <si>
    <t>IFRS - Non-IFRS Reconciliation</t>
  </si>
  <si>
    <t>Q1 2009</t>
  </si>
  <si>
    <t>Q2 2009</t>
  </si>
  <si>
    <t>Sale of fixed assets</t>
  </si>
  <si>
    <t>Property and equipement, net</t>
  </si>
  <si>
    <t>Q3 2009</t>
  </si>
  <si>
    <t xml:space="preserve"> + Other tax adjustments</t>
  </si>
  <si>
    <t>Q4 2009</t>
  </si>
  <si>
    <t>FY 2009</t>
  </si>
  <si>
    <t xml:space="preserve"> + Tax adjustments</t>
  </si>
  <si>
    <t>Exercise of DS Stock Option</t>
  </si>
  <si>
    <t>Q1 2010</t>
  </si>
  <si>
    <t>Sale (purchase) of short term investments, net</t>
  </si>
  <si>
    <t>SolidWorks Licenses (Units) (1)</t>
  </si>
  <si>
    <t xml:space="preserve">(1) SolidWorks seats excluding add-on products </t>
  </si>
  <si>
    <t>Q2 2010</t>
  </si>
  <si>
    <t>Q3 2010</t>
  </si>
  <si>
    <t>Borrowing (repayments) of short-term and long-term debt</t>
  </si>
  <si>
    <t>Depreciation of Property &amp; Equipment</t>
  </si>
  <si>
    <t>Q4 2010</t>
  </si>
  <si>
    <t>FY 2010</t>
  </si>
</sst>
</file>

<file path=xl/styles.xml><?xml version="1.0" encoding="utf-8"?>
<styleSheet xmlns="http://schemas.openxmlformats.org/spreadsheetml/2006/main">
  <numFmts count="5">
    <numFmt numFmtId="164" formatCode="0.0%"/>
    <numFmt numFmtId="165" formatCode="0.0"/>
    <numFmt numFmtId="166" formatCode="\+0.0%;\(0.0%\)"/>
    <numFmt numFmtId="167" formatCode="#,##0.0_);\(#,##0.0\)"/>
    <numFmt numFmtId="168" formatCode="\+0%;\(0%\)"/>
  </numFmts>
  <fonts count="8">
    <font>
      <sz val="10"/>
      <name val="Arial"/>
    </font>
    <font>
      <sz val="10"/>
      <name val="Arial"/>
      <family val="2"/>
    </font>
    <font>
      <b/>
      <sz val="16"/>
      <name val="Arial"/>
      <family val="2"/>
    </font>
    <font>
      <sz val="10"/>
      <name val="Arial"/>
      <family val="2"/>
    </font>
    <font>
      <b/>
      <sz val="10"/>
      <name val="Arial"/>
      <family val="2"/>
    </font>
    <font>
      <i/>
      <sz val="10"/>
      <name val="Arial"/>
      <family val="2"/>
    </font>
    <font>
      <sz val="10"/>
      <color indexed="9"/>
      <name val="Arial"/>
      <family val="2"/>
    </font>
    <font>
      <b/>
      <sz val="10"/>
      <color indexed="10"/>
      <name val="Arial"/>
      <family val="2"/>
    </font>
  </fonts>
  <fills count="3">
    <fill>
      <patternFill patternType="none"/>
    </fill>
    <fill>
      <patternFill patternType="gray125"/>
    </fill>
    <fill>
      <patternFill patternType="solid">
        <fgColor indexed="9"/>
        <bgColor indexed="64"/>
      </patternFill>
    </fill>
  </fills>
  <borders count="3">
    <border>
      <left/>
      <right/>
      <top/>
      <bottom/>
      <diagonal/>
    </border>
    <border>
      <left/>
      <right/>
      <top/>
      <bottom style="thin">
        <color indexed="64"/>
      </bottom>
      <diagonal/>
    </border>
    <border>
      <left/>
      <right/>
      <top style="thin">
        <color theme="1"/>
      </top>
      <bottom style="double">
        <color theme="1"/>
      </bottom>
      <diagonal/>
    </border>
  </borders>
  <cellStyleXfs count="2">
    <xf numFmtId="0" fontId="0" fillId="0" borderId="0"/>
    <xf numFmtId="9" fontId="1" fillId="0" borderId="0" applyFont="0" applyFill="0" applyBorder="0" applyAlignment="0" applyProtection="0"/>
  </cellStyleXfs>
  <cellXfs count="60">
    <xf numFmtId="0" fontId="0" fillId="0" borderId="0" xfId="0"/>
    <xf numFmtId="0" fontId="2" fillId="0" borderId="0" xfId="0" applyFont="1"/>
    <xf numFmtId="0" fontId="3" fillId="0" borderId="0" xfId="0" applyFont="1"/>
    <xf numFmtId="0" fontId="4" fillId="0" borderId="0" xfId="0" applyFont="1"/>
    <xf numFmtId="0" fontId="4" fillId="0" borderId="0" xfId="0" applyFont="1" applyAlignment="1">
      <alignment horizontal="right"/>
    </xf>
    <xf numFmtId="165" fontId="4" fillId="0" borderId="0" xfId="0" applyNumberFormat="1" applyFont="1"/>
    <xf numFmtId="165" fontId="0" fillId="0" borderId="0" xfId="0" applyNumberFormat="1"/>
    <xf numFmtId="164" fontId="1" fillId="0" borderId="0" xfId="1" applyNumberFormat="1"/>
    <xf numFmtId="2" fontId="0" fillId="0" borderId="0" xfId="0" applyNumberFormat="1"/>
    <xf numFmtId="3" fontId="0" fillId="0" borderId="0" xfId="0" applyNumberFormat="1"/>
    <xf numFmtId="165" fontId="5" fillId="0" borderId="0" xfId="0" applyNumberFormat="1" applyFont="1"/>
    <xf numFmtId="2" fontId="4" fillId="0" borderId="0" xfId="0" applyNumberFormat="1" applyFont="1"/>
    <xf numFmtId="3" fontId="0" fillId="2" borderId="0" xfId="0" applyNumberFormat="1" applyFill="1"/>
    <xf numFmtId="165" fontId="0" fillId="0" borderId="0" xfId="0" applyNumberFormat="1" applyFill="1"/>
    <xf numFmtId="164" fontId="1" fillId="0" borderId="0" xfId="1" applyNumberFormat="1" applyFont="1"/>
    <xf numFmtId="164" fontId="1" fillId="0" borderId="0" xfId="1" applyNumberFormat="1" applyFill="1"/>
    <xf numFmtId="165" fontId="3" fillId="0" borderId="0" xfId="0" applyNumberFormat="1" applyFont="1"/>
    <xf numFmtId="165" fontId="0" fillId="0" borderId="1" xfId="0" applyNumberFormat="1" applyBorder="1"/>
    <xf numFmtId="165" fontId="0" fillId="0" borderId="1" xfId="0" applyNumberFormat="1" applyFill="1" applyBorder="1"/>
    <xf numFmtId="2" fontId="3" fillId="0" borderId="0" xfId="0" applyNumberFormat="1" applyFont="1"/>
    <xf numFmtId="167" fontId="0" fillId="2" borderId="0" xfId="0" applyNumberFormat="1" applyFill="1"/>
    <xf numFmtId="167" fontId="1" fillId="2" borderId="0" xfId="0" applyNumberFormat="1" applyFont="1" applyFill="1"/>
    <xf numFmtId="167" fontId="3" fillId="2" borderId="0" xfId="0" applyNumberFormat="1" applyFont="1" applyFill="1"/>
    <xf numFmtId="167" fontId="4" fillId="0" borderId="0" xfId="0" applyNumberFormat="1" applyFont="1" applyFill="1"/>
    <xf numFmtId="167" fontId="3" fillId="0" borderId="0" xfId="0" applyNumberFormat="1" applyFont="1" applyFill="1"/>
    <xf numFmtId="167" fontId="4" fillId="0" borderId="0" xfId="0" applyNumberFormat="1" applyFont="1"/>
    <xf numFmtId="167" fontId="1" fillId="0" borderId="0" xfId="0" applyNumberFormat="1" applyFont="1"/>
    <xf numFmtId="167" fontId="3" fillId="2" borderId="0" xfId="0" applyNumberFormat="1" applyFont="1" applyFill="1" applyAlignment="1">
      <alignment horizontal="right"/>
    </xf>
    <xf numFmtId="167" fontId="0" fillId="0" borderId="0" xfId="0" applyNumberFormat="1" applyFill="1"/>
    <xf numFmtId="167" fontId="1" fillId="2" borderId="0" xfId="1" applyNumberFormat="1" applyFill="1"/>
    <xf numFmtId="167" fontId="1" fillId="0" borderId="0" xfId="1" applyNumberFormat="1" applyFill="1"/>
    <xf numFmtId="167" fontId="0" fillId="0" borderId="0" xfId="0" applyNumberFormat="1"/>
    <xf numFmtId="39" fontId="4" fillId="0" borderId="0" xfId="0" applyNumberFormat="1" applyFont="1"/>
    <xf numFmtId="39" fontId="4" fillId="0" borderId="0" xfId="0" applyNumberFormat="1" applyFont="1" applyFill="1"/>
    <xf numFmtId="167" fontId="3" fillId="0" borderId="0" xfId="0" applyNumberFormat="1" applyFont="1"/>
    <xf numFmtId="167" fontId="3" fillId="0" borderId="0" xfId="0" applyNumberFormat="1" applyFont="1" applyFill="1" applyAlignment="1">
      <alignment horizontal="right"/>
    </xf>
    <xf numFmtId="166" fontId="3" fillId="0" borderId="0" xfId="0" applyNumberFormat="1" applyFont="1" applyFill="1"/>
    <xf numFmtId="167" fontId="1" fillId="0" borderId="0" xfId="0" applyNumberFormat="1" applyFont="1" applyFill="1"/>
    <xf numFmtId="0" fontId="6" fillId="0" borderId="0" xfId="0" applyFont="1"/>
    <xf numFmtId="0" fontId="7" fillId="0" borderId="0" xfId="0" applyFont="1"/>
    <xf numFmtId="167" fontId="7" fillId="0" borderId="0" xfId="0" applyNumberFormat="1" applyFont="1"/>
    <xf numFmtId="39" fontId="0" fillId="0" borderId="0" xfId="0" applyNumberFormat="1"/>
    <xf numFmtId="39" fontId="7" fillId="0" borderId="0" xfId="0" applyNumberFormat="1" applyFont="1"/>
    <xf numFmtId="39" fontId="4" fillId="2" borderId="0" xfId="0" applyNumberFormat="1" applyFont="1" applyFill="1"/>
    <xf numFmtId="3" fontId="0" fillId="0" borderId="0" xfId="0" applyNumberFormat="1" applyFill="1"/>
    <xf numFmtId="168" fontId="4" fillId="2" borderId="0" xfId="0" applyNumberFormat="1" applyFont="1" applyFill="1"/>
    <xf numFmtId="168" fontId="0" fillId="0" borderId="0" xfId="0" applyNumberFormat="1" applyFill="1"/>
    <xf numFmtId="168" fontId="3" fillId="2" borderId="0" xfId="0" quotePrefix="1" applyNumberFormat="1" applyFont="1" applyFill="1" applyAlignment="1">
      <alignment horizontal="right"/>
    </xf>
    <xf numFmtId="168" fontId="3" fillId="2" borderId="0" xfId="0" applyNumberFormat="1" applyFont="1" applyFill="1"/>
    <xf numFmtId="168" fontId="3" fillId="0" borderId="0" xfId="0" applyNumberFormat="1" applyFont="1" applyFill="1"/>
    <xf numFmtId="168" fontId="4" fillId="0" borderId="0" xfId="0" applyNumberFormat="1" applyFont="1" applyFill="1"/>
    <xf numFmtId="165" fontId="3" fillId="0" borderId="0" xfId="0" quotePrefix="1" applyNumberFormat="1" applyFont="1"/>
    <xf numFmtId="165" fontId="1" fillId="0" borderId="0" xfId="0" applyNumberFormat="1" applyFont="1"/>
    <xf numFmtId="2" fontId="1" fillId="0" borderId="0" xfId="0" applyNumberFormat="1" applyFont="1"/>
    <xf numFmtId="0" fontId="1" fillId="0" borderId="0" xfId="0" applyFont="1"/>
    <xf numFmtId="167" fontId="4" fillId="0" borderId="2" xfId="0" applyNumberFormat="1" applyFont="1" applyBorder="1"/>
    <xf numFmtId="3" fontId="1" fillId="0" borderId="0" xfId="0" applyNumberFormat="1" applyFont="1"/>
    <xf numFmtId="165" fontId="1" fillId="0" borderId="0" xfId="0" quotePrefix="1" applyNumberFormat="1" applyFont="1"/>
    <xf numFmtId="165" fontId="0" fillId="0" borderId="0" xfId="0" applyNumberFormat="1" applyAlignment="1">
      <alignment horizontal="left" vertical="center" wrapText="1"/>
    </xf>
    <xf numFmtId="165" fontId="0" fillId="0" borderId="0" xfId="0" applyNumberFormat="1" applyAlignment="1">
      <alignment horizontal="left" vertical="top" wrapText="1"/>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80"/>
      </a:dk1>
      <a:lt1>
        <a:sysClr val="window" lastClr="D6D6D6"/>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codeName="Sheet1">
    <pageSetUpPr fitToPage="1"/>
  </sheetPr>
  <dimension ref="A1:AA56"/>
  <sheetViews>
    <sheetView showGridLines="0" tabSelected="1"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7" max="27" width="9.140625" style="34"/>
    <col min="28" max="28" width="4.5703125" customWidth="1"/>
  </cols>
  <sheetData>
    <row r="1" spans="1:27" ht="20.25">
      <c r="A1" s="1" t="s">
        <v>58</v>
      </c>
      <c r="B1" s="38"/>
      <c r="C1" s="38"/>
      <c r="D1" s="38"/>
      <c r="E1" s="39"/>
      <c r="F1" s="40"/>
      <c r="G1" s="40"/>
      <c r="H1" s="40"/>
      <c r="I1" s="40"/>
      <c r="J1" s="40"/>
      <c r="K1" s="40"/>
      <c r="L1" s="40"/>
      <c r="M1" s="40"/>
    </row>
    <row r="2" spans="1:27" ht="12.75" customHeight="1">
      <c r="A2" s="2"/>
      <c r="F2" s="42"/>
      <c r="G2" s="42"/>
      <c r="H2" s="42"/>
      <c r="I2" s="41"/>
      <c r="J2" s="41"/>
      <c r="K2" s="41"/>
      <c r="L2" s="42"/>
      <c r="M2" s="42"/>
    </row>
    <row r="3" spans="1:27" ht="12.75" customHeight="1">
      <c r="A3" s="2" t="s">
        <v>44</v>
      </c>
    </row>
    <row r="4" spans="1:27">
      <c r="A4" s="2"/>
    </row>
    <row r="5" spans="1:27">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
        <v>119</v>
      </c>
      <c r="Z5" s="4" t="s">
        <v>122</v>
      </c>
      <c r="AA5" s="4" t="s">
        <v>123</v>
      </c>
    </row>
    <row r="6" spans="1:27" ht="21" customHeight="1">
      <c r="A6" s="2" t="s">
        <v>59</v>
      </c>
      <c r="B6" s="27">
        <v>375.6</v>
      </c>
      <c r="C6" s="27">
        <v>432.3</v>
      </c>
      <c r="D6" s="34"/>
      <c r="E6" s="27">
        <v>95.8</v>
      </c>
      <c r="F6" s="27">
        <v>96.2</v>
      </c>
      <c r="G6" s="27">
        <v>92.8</v>
      </c>
      <c r="H6" s="27">
        <v>132.69999999999999</v>
      </c>
      <c r="I6" s="35">
        <f>+SUM(E6:H6)</f>
        <v>417.5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row>
    <row r="7" spans="1:27">
      <c r="A7" s="2" t="s">
        <v>60</v>
      </c>
      <c r="B7" s="27">
        <v>408</v>
      </c>
      <c r="C7" s="27">
        <v>530.79999999999995</v>
      </c>
      <c r="D7" s="34"/>
      <c r="E7" s="27">
        <v>150</v>
      </c>
      <c r="F7" s="27">
        <v>157.1</v>
      </c>
      <c r="G7" s="27">
        <v>163.1</v>
      </c>
      <c r="H7" s="27">
        <v>175.6</v>
      </c>
      <c r="I7" s="35">
        <f>+SUM(E7:H7)</f>
        <v>645.80000000000007</v>
      </c>
      <c r="J7" s="34"/>
      <c r="K7" s="27">
        <v>168.4</v>
      </c>
      <c r="L7" s="27">
        <v>176.8</v>
      </c>
      <c r="M7" s="27">
        <v>186</v>
      </c>
      <c r="N7" s="27">
        <v>215.6</v>
      </c>
      <c r="O7" s="35">
        <f>+SUM(K7:N7)</f>
        <v>746.80000000000007</v>
      </c>
      <c r="Q7" s="27">
        <v>207.2</v>
      </c>
      <c r="R7" s="27">
        <v>201.9</v>
      </c>
      <c r="S7" s="27">
        <v>196.6</v>
      </c>
      <c r="T7" s="27">
        <v>204.4</v>
      </c>
      <c r="U7" s="35">
        <f>+SUM(Q7:T7)</f>
        <v>810.1</v>
      </c>
      <c r="W7" s="27">
        <v>203.6</v>
      </c>
      <c r="X7" s="27">
        <v>261</v>
      </c>
      <c r="Y7" s="27">
        <v>270.10000000000002</v>
      </c>
      <c r="Z7" s="27">
        <v>282.40000000000003</v>
      </c>
      <c r="AA7" s="35">
        <f>+SUM(W7:Z7)</f>
        <v>1017.1000000000001</v>
      </c>
    </row>
    <row r="8" spans="1:27" s="6" customFormat="1" ht="13.5" customHeight="1">
      <c r="A8" s="6" t="s">
        <v>9</v>
      </c>
      <c r="B8" s="28">
        <f>+B7+B6</f>
        <v>783.6</v>
      </c>
      <c r="C8" s="28">
        <f>+C7+C6</f>
        <v>963.09999999999991</v>
      </c>
      <c r="D8" s="28"/>
      <c r="E8" s="28">
        <f>+E7+E6</f>
        <v>245.8</v>
      </c>
      <c r="F8" s="28">
        <f>+F7+F6</f>
        <v>253.3</v>
      </c>
      <c r="G8" s="28">
        <f>+G7+G6</f>
        <v>255.89999999999998</v>
      </c>
      <c r="H8" s="28">
        <f>+H7+H6</f>
        <v>308.29999999999995</v>
      </c>
      <c r="I8" s="28">
        <f>+I7+I6</f>
        <v>1063.3000000000002</v>
      </c>
      <c r="J8" s="28"/>
      <c r="K8" s="28">
        <f>+K7+K6</f>
        <v>269.10000000000002</v>
      </c>
      <c r="L8" s="28">
        <f>+L7+L6</f>
        <v>278</v>
      </c>
      <c r="M8" s="28">
        <f>+M7+M6</f>
        <v>276.5</v>
      </c>
      <c r="N8" s="28">
        <f>+N7+N6</f>
        <v>330.8</v>
      </c>
      <c r="O8" s="28">
        <f>+O7+O6</f>
        <v>1154.4000000000001</v>
      </c>
      <c r="Q8" s="28">
        <f>+Q7+Q6</f>
        <v>271.79999999999995</v>
      </c>
      <c r="R8" s="28">
        <f>+R7+R6</f>
        <v>271.3</v>
      </c>
      <c r="S8" s="28">
        <f>+S7+S6</f>
        <v>255.6</v>
      </c>
      <c r="T8" s="28">
        <f>+T7+T6</f>
        <v>301.10000000000002</v>
      </c>
      <c r="U8" s="28">
        <f>+U7+U6</f>
        <v>1099.8</v>
      </c>
      <c r="W8" s="28">
        <f>+W7+W6</f>
        <v>279.7</v>
      </c>
      <c r="X8" s="28">
        <f>+X7+X6</f>
        <v>346.4</v>
      </c>
      <c r="Y8" s="28">
        <f>+Y7+Y6</f>
        <v>366.70000000000005</v>
      </c>
      <c r="Z8" s="28">
        <f>+Z7+Z6</f>
        <v>418.20000000000005</v>
      </c>
      <c r="AA8" s="28">
        <f>+AA7+AA6</f>
        <v>1411.0000000000002</v>
      </c>
    </row>
    <row r="9" spans="1:27"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row>
    <row r="10" spans="1:27" s="5" customFormat="1" ht="12.75" customHeight="1">
      <c r="A10" s="5" t="s">
        <v>62</v>
      </c>
      <c r="B10" s="25">
        <f>+B8+B9</f>
        <v>934.5</v>
      </c>
      <c r="C10" s="25">
        <f>+C8+C9</f>
        <v>1157.8</v>
      </c>
      <c r="D10" s="23"/>
      <c r="E10" s="25">
        <f>+E8+E9</f>
        <v>290.90000000000003</v>
      </c>
      <c r="F10" s="25">
        <f>+F8+F9</f>
        <v>305.7</v>
      </c>
      <c r="G10" s="25">
        <f>+G8+G9</f>
        <v>299.09999999999997</v>
      </c>
      <c r="H10" s="25">
        <f>+H8+H9</f>
        <v>363.09999999999997</v>
      </c>
      <c r="I10" s="25">
        <f>+I8+I9</f>
        <v>1258.8000000000002</v>
      </c>
      <c r="J10" s="23"/>
      <c r="K10" s="25">
        <f>+K8+K9</f>
        <v>307.40000000000003</v>
      </c>
      <c r="L10" s="25">
        <f>+L8+L9</f>
        <v>326.2</v>
      </c>
      <c r="M10" s="25">
        <f>+M8+M9</f>
        <v>318.3</v>
      </c>
      <c r="N10" s="25">
        <f>+N8+N9</f>
        <v>382.90000000000003</v>
      </c>
      <c r="O10" s="25">
        <f>+O8+O9</f>
        <v>1334.8000000000002</v>
      </c>
      <c r="Q10" s="25">
        <f>+Q8+Q9</f>
        <v>309.69999999999993</v>
      </c>
      <c r="R10" s="25">
        <f>+R8+R9</f>
        <v>310.90000000000003</v>
      </c>
      <c r="S10" s="25">
        <f>+S8+S9</f>
        <v>291.7</v>
      </c>
      <c r="T10" s="25">
        <f>+T8+T9</f>
        <v>339</v>
      </c>
      <c r="U10" s="25">
        <f>+U8+U9</f>
        <v>1251.3</v>
      </c>
      <c r="W10" s="25">
        <f>+W8+W9</f>
        <v>311.89999999999998</v>
      </c>
      <c r="X10" s="25">
        <f>+X8+X9</f>
        <v>385.59999999999997</v>
      </c>
      <c r="Y10" s="25">
        <f>+Y8+Y9</f>
        <v>403.6</v>
      </c>
      <c r="Z10" s="25">
        <f>+Z8+Z9</f>
        <v>462.70000000000005</v>
      </c>
      <c r="AA10" s="25">
        <f>+AA8+AA9</f>
        <v>1563.8000000000002</v>
      </c>
    </row>
    <row r="11" spans="1:27" s="6" customFormat="1" ht="18" customHeight="1">
      <c r="A11" s="6" t="s">
        <v>70</v>
      </c>
      <c r="B11" s="20">
        <v>-26.8</v>
      </c>
      <c r="C11" s="20">
        <v>-49.6</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row>
    <row r="12" spans="1:27" s="6" customFormat="1">
      <c r="A12" s="6" t="s">
        <v>64</v>
      </c>
      <c r="B12" s="20">
        <v>-115.8</v>
      </c>
      <c r="C12" s="20">
        <v>-143.69999999999999</v>
      </c>
      <c r="D12" s="28"/>
      <c r="E12" s="20">
        <v>-40.200000000000003</v>
      </c>
      <c r="F12" s="20">
        <v>-38.5</v>
      </c>
      <c r="G12" s="20">
        <v>-38.299999999999997</v>
      </c>
      <c r="H12" s="20">
        <v>-39.299999999999997</v>
      </c>
      <c r="I12" s="35">
        <f t="shared" si="0"/>
        <v>-156.30000000000001</v>
      </c>
      <c r="J12" s="28"/>
      <c r="K12" s="20">
        <v>-35.6</v>
      </c>
      <c r="L12" s="20">
        <v>-38.9</v>
      </c>
      <c r="M12" s="20">
        <v>-37.6</v>
      </c>
      <c r="N12" s="20">
        <v>-43.1</v>
      </c>
      <c r="O12" s="35">
        <f t="shared" si="1"/>
        <v>-155.19999999999999</v>
      </c>
      <c r="Q12" s="20">
        <v>-37.9</v>
      </c>
      <c r="R12" s="20">
        <v>-35.6</v>
      </c>
      <c r="S12" s="20">
        <v>-32.299999999999997</v>
      </c>
      <c r="T12" s="20">
        <v>-33.6</v>
      </c>
      <c r="U12" s="35">
        <f t="shared" si="2"/>
        <v>-139.4</v>
      </c>
      <c r="W12" s="20">
        <v>-34.299999999999997</v>
      </c>
      <c r="X12" s="20">
        <v>-35.799999999999997</v>
      </c>
      <c r="Y12" s="20">
        <v>-36.200000000000003</v>
      </c>
      <c r="Z12" s="20">
        <v>-38.6</v>
      </c>
      <c r="AA12" s="35">
        <f t="shared" si="3"/>
        <v>-144.9</v>
      </c>
    </row>
    <row r="13" spans="1:27" s="7" customFormat="1" ht="18" customHeight="1">
      <c r="A13" s="7" t="s">
        <v>23</v>
      </c>
      <c r="B13" s="29">
        <v>-259</v>
      </c>
      <c r="C13" s="29">
        <v>-303</v>
      </c>
      <c r="D13" s="30"/>
      <c r="E13" s="29">
        <v>-76.5</v>
      </c>
      <c r="F13" s="29">
        <v>-75.5</v>
      </c>
      <c r="G13" s="29">
        <v>-76.3</v>
      </c>
      <c r="H13" s="29">
        <v>-74.599999999999994</v>
      </c>
      <c r="I13" s="35">
        <f t="shared" si="0"/>
        <v>-302.89999999999998</v>
      </c>
      <c r="J13" s="30"/>
      <c r="K13" s="29">
        <v>-73.7</v>
      </c>
      <c r="L13" s="29">
        <v>-76.599999999999994</v>
      </c>
      <c r="M13" s="29">
        <v>-78.099999999999994</v>
      </c>
      <c r="N13" s="29">
        <v>-81.2</v>
      </c>
      <c r="O13" s="35">
        <f t="shared" si="1"/>
        <v>-309.60000000000002</v>
      </c>
      <c r="Q13" s="29">
        <v>-82.1</v>
      </c>
      <c r="R13" s="29">
        <v>-80.3</v>
      </c>
      <c r="S13" s="29">
        <v>-73.3</v>
      </c>
      <c r="T13" s="29">
        <v>-66.8</v>
      </c>
      <c r="U13" s="35">
        <f t="shared" si="2"/>
        <v>-302.5</v>
      </c>
      <c r="W13" s="29">
        <v>-77.400000000000006</v>
      </c>
      <c r="X13" s="29">
        <v>-83.2</v>
      </c>
      <c r="Y13" s="29">
        <v>-83.8</v>
      </c>
      <c r="Z13" s="29">
        <v>-77.7</v>
      </c>
      <c r="AA13" s="35">
        <f t="shared" si="3"/>
        <v>-322.10000000000002</v>
      </c>
    </row>
    <row r="14" spans="1:27" s="7" customFormat="1">
      <c r="A14" s="7" t="s">
        <v>24</v>
      </c>
      <c r="B14" s="29">
        <v>-226.9</v>
      </c>
      <c r="C14" s="29">
        <v>-297.3</v>
      </c>
      <c r="D14" s="30"/>
      <c r="E14" s="29">
        <v>-83.1</v>
      </c>
      <c r="F14" s="29">
        <v>-88.3</v>
      </c>
      <c r="G14" s="29">
        <v>-83.5</v>
      </c>
      <c r="H14" s="29">
        <v>-95.1</v>
      </c>
      <c r="I14" s="35">
        <f t="shared" si="0"/>
        <v>-350</v>
      </c>
      <c r="J14" s="30"/>
      <c r="K14" s="29">
        <v>-92.5</v>
      </c>
      <c r="L14" s="29">
        <v>-95.2</v>
      </c>
      <c r="M14" s="29">
        <v>-91.3</v>
      </c>
      <c r="N14" s="29">
        <v>-108.3</v>
      </c>
      <c r="O14" s="35">
        <f t="shared" si="1"/>
        <v>-387.3</v>
      </c>
      <c r="Q14" s="29">
        <v>-93.9</v>
      </c>
      <c r="R14" s="29">
        <v>-91.5</v>
      </c>
      <c r="S14" s="29">
        <v>-81.7</v>
      </c>
      <c r="T14" s="29">
        <v>-89.6</v>
      </c>
      <c r="U14" s="35">
        <f t="shared" si="2"/>
        <v>-356.70000000000005</v>
      </c>
      <c r="W14" s="29">
        <v>-92.1</v>
      </c>
      <c r="X14" s="29">
        <v>-121.5</v>
      </c>
      <c r="Y14" s="29">
        <v>-128.5</v>
      </c>
      <c r="Z14" s="29">
        <v>-138</v>
      </c>
      <c r="AA14" s="35">
        <f t="shared" si="3"/>
        <v>-480.1</v>
      </c>
    </row>
    <row r="15" spans="1:27" s="7" customFormat="1">
      <c r="A15" s="14" t="s">
        <v>92</v>
      </c>
      <c r="B15" s="29">
        <v>-67.599999999999994</v>
      </c>
      <c r="C15" s="29">
        <f>-99+10.6</f>
        <v>-88.4</v>
      </c>
      <c r="D15" s="30"/>
      <c r="E15" s="29">
        <v>-21.4</v>
      </c>
      <c r="F15" s="29">
        <v>-24.6</v>
      </c>
      <c r="G15" s="29">
        <v>-24.5</v>
      </c>
      <c r="H15" s="29">
        <v>-26.6</v>
      </c>
      <c r="I15" s="35">
        <f t="shared" si="0"/>
        <v>-97.1</v>
      </c>
      <c r="J15" s="30"/>
      <c r="K15" s="29">
        <v>-26.3</v>
      </c>
      <c r="L15" s="29">
        <v>-25.7</v>
      </c>
      <c r="M15" s="29">
        <v>-26.5</v>
      </c>
      <c r="N15" s="29">
        <v>-30.8</v>
      </c>
      <c r="O15" s="35">
        <f t="shared" si="1"/>
        <v>-109.3</v>
      </c>
      <c r="Q15" s="29">
        <v>-28.8</v>
      </c>
      <c r="R15" s="29">
        <v>-28</v>
      </c>
      <c r="S15" s="29">
        <v>-22.9</v>
      </c>
      <c r="T15" s="29">
        <v>-28.7</v>
      </c>
      <c r="U15" s="35">
        <f t="shared" si="2"/>
        <v>-108.39999999999999</v>
      </c>
      <c r="W15" s="29">
        <v>-27.5</v>
      </c>
      <c r="X15" s="29">
        <v>-29.4</v>
      </c>
      <c r="Y15" s="29">
        <v>-31.5</v>
      </c>
      <c r="Z15" s="29">
        <v>-37.5</v>
      </c>
      <c r="AA15" s="35">
        <f t="shared" si="3"/>
        <v>-125.9</v>
      </c>
    </row>
    <row r="16" spans="1:27" s="7" customFormat="1">
      <c r="A16" s="14" t="s">
        <v>68</v>
      </c>
      <c r="B16" s="29">
        <v>-9.8000000000000007</v>
      </c>
      <c r="C16" s="29">
        <v>-27.5</v>
      </c>
      <c r="D16" s="30"/>
      <c r="E16" s="29">
        <v>-7.7</v>
      </c>
      <c r="F16" s="29">
        <v>-8.3000000000000007</v>
      </c>
      <c r="G16" s="29">
        <v>-9.6999999999999993</v>
      </c>
      <c r="H16" s="29">
        <v>-9.6999999999999993</v>
      </c>
      <c r="I16" s="35">
        <f t="shared" si="0"/>
        <v>-35.4</v>
      </c>
      <c r="J16" s="30"/>
      <c r="K16" s="29">
        <v>-9.6</v>
      </c>
      <c r="L16" s="29">
        <v>-9</v>
      </c>
      <c r="M16" s="29">
        <v>-9.8000000000000007</v>
      </c>
      <c r="N16" s="29">
        <v>-14.5</v>
      </c>
      <c r="O16" s="35">
        <f t="shared" si="1"/>
        <v>-42.900000000000006</v>
      </c>
      <c r="Q16" s="29">
        <v>-10.7</v>
      </c>
      <c r="R16" s="29">
        <v>-11.9</v>
      </c>
      <c r="S16" s="29">
        <v>-9.6</v>
      </c>
      <c r="T16" s="29">
        <v>-9.4</v>
      </c>
      <c r="U16" s="35">
        <f t="shared" si="2"/>
        <v>-41.6</v>
      </c>
      <c r="W16" s="29">
        <v>-9.6999999999999993</v>
      </c>
      <c r="X16" s="29">
        <v>-17.7</v>
      </c>
      <c r="Y16" s="29">
        <v>-20.9</v>
      </c>
      <c r="Z16" s="29">
        <v>-23.5</v>
      </c>
      <c r="AA16" s="35">
        <f t="shared" si="3"/>
        <v>-71.8</v>
      </c>
    </row>
    <row r="17" spans="1:27" s="7" customFormat="1">
      <c r="A17" s="14" t="s">
        <v>69</v>
      </c>
      <c r="B17" s="29">
        <v>0</v>
      </c>
      <c r="C17" s="29">
        <v>-10.6</v>
      </c>
      <c r="D17" s="30"/>
      <c r="E17" s="29">
        <v>0</v>
      </c>
      <c r="F17" s="29">
        <v>0</v>
      </c>
      <c r="G17" s="29">
        <v>0</v>
      </c>
      <c r="H17" s="29">
        <v>0</v>
      </c>
      <c r="I17" s="35">
        <f t="shared" si="0"/>
        <v>0</v>
      </c>
      <c r="J17" s="30"/>
      <c r="K17" s="29">
        <v>17.2</v>
      </c>
      <c r="L17" s="29">
        <v>-2.5</v>
      </c>
      <c r="M17" s="29">
        <v>-6.2</v>
      </c>
      <c r="N17" s="29">
        <v>-8.3000000000000007</v>
      </c>
      <c r="O17" s="35">
        <f t="shared" si="1"/>
        <v>0.19999999999999929</v>
      </c>
      <c r="Q17" s="29">
        <v>-2.1</v>
      </c>
      <c r="R17" s="29">
        <v>-7.1</v>
      </c>
      <c r="S17" s="29">
        <v>-2.5</v>
      </c>
      <c r="T17" s="29">
        <v>-3.4</v>
      </c>
      <c r="U17" s="35">
        <f t="shared" si="2"/>
        <v>-15.1</v>
      </c>
      <c r="W17" s="29">
        <v>-5</v>
      </c>
      <c r="X17" s="29">
        <v>-6.6</v>
      </c>
      <c r="Y17" s="29">
        <v>-7.3</v>
      </c>
      <c r="Z17" s="29">
        <v>-1.9</v>
      </c>
      <c r="AA17" s="35">
        <f t="shared" si="3"/>
        <v>-20.799999999999997</v>
      </c>
    </row>
    <row r="18" spans="1:27" s="5" customFormat="1" ht="13.5" customHeight="1">
      <c r="A18" s="5" t="s">
        <v>20</v>
      </c>
      <c r="B18" s="23">
        <f t="shared" ref="B18:C18" si="4">+SUM(B10:B17)</f>
        <v>228.60000000000011</v>
      </c>
      <c r="C18" s="23">
        <f t="shared" si="4"/>
        <v>237.69999999999996</v>
      </c>
      <c r="D18" s="23"/>
      <c r="E18" s="23">
        <f t="shared" ref="E18:I18" si="5">+SUM(E10:E17)</f>
        <v>49.300000000000061</v>
      </c>
      <c r="F18" s="23">
        <f t="shared" si="5"/>
        <v>57.399999999999963</v>
      </c>
      <c r="G18" s="23">
        <f t="shared" si="5"/>
        <v>50.79999999999994</v>
      </c>
      <c r="H18" s="23">
        <f t="shared" si="5"/>
        <v>106.59999999999998</v>
      </c>
      <c r="I18" s="23">
        <f t="shared" si="5"/>
        <v>264.10000000000025</v>
      </c>
      <c r="J18" s="23"/>
      <c r="K18" s="23">
        <f t="shared" ref="K18:O18" si="6">+SUM(K10:K17)</f>
        <v>72.3</v>
      </c>
      <c r="L18" s="23">
        <f t="shared" si="6"/>
        <v>65.5</v>
      </c>
      <c r="M18" s="23">
        <f t="shared" si="6"/>
        <v>54.499999999999986</v>
      </c>
      <c r="N18" s="23">
        <f t="shared" si="6"/>
        <v>81.599999999999994</v>
      </c>
      <c r="O18" s="23">
        <f t="shared" si="6"/>
        <v>273.90000000000015</v>
      </c>
      <c r="Q18" s="23">
        <f t="shared" ref="Q18:R18" si="7">+SUM(Q10:Q17)</f>
        <v>40.199999999999953</v>
      </c>
      <c r="R18" s="23">
        <f t="shared" si="7"/>
        <v>42.399999999999977</v>
      </c>
      <c r="S18" s="23">
        <f>+SUM(S10:S17)</f>
        <v>56.699999999999982</v>
      </c>
      <c r="T18" s="23">
        <f>+SUM(T10:T17)</f>
        <v>91.699999999999946</v>
      </c>
      <c r="U18" s="23">
        <f t="shared" ref="U18" si="8">+SUM(U10:U17)</f>
        <v>230.99999999999994</v>
      </c>
      <c r="W18" s="23">
        <f t="shared" ref="W18:X18" si="9">+SUM(W10:W17)</f>
        <v>49.499999999999986</v>
      </c>
      <c r="X18" s="23">
        <f t="shared" si="9"/>
        <v>71.999999999999986</v>
      </c>
      <c r="Y18" s="23">
        <f t="shared" ref="Y18:AA18" si="10">+SUM(Y10:Y17)</f>
        <v>75.8</v>
      </c>
      <c r="Z18" s="23">
        <f t="shared" si="10"/>
        <v>124.70000000000002</v>
      </c>
      <c r="AA18" s="23">
        <f t="shared" si="10"/>
        <v>322</v>
      </c>
    </row>
    <row r="19" spans="1:27" s="7" customFormat="1">
      <c r="A19" s="14" t="s">
        <v>35</v>
      </c>
      <c r="B19" s="7">
        <f>+B18/B10</f>
        <v>0.2446227929373998</v>
      </c>
      <c r="C19" s="7">
        <f>+C18/C10</f>
        <v>0.20530316116773187</v>
      </c>
      <c r="D19" s="15"/>
      <c r="E19" s="7">
        <f>+E18/E10</f>
        <v>0.16947404606393968</v>
      </c>
      <c r="F19" s="7">
        <f>+F18/F10</f>
        <v>0.18776578344782455</v>
      </c>
      <c r="G19" s="7">
        <f>+G18/G10</f>
        <v>0.16984286191909043</v>
      </c>
      <c r="H19" s="7">
        <f>+H18/H10</f>
        <v>0.29358303497659044</v>
      </c>
      <c r="I19" s="7">
        <f>+I18/I10</f>
        <v>0.20980298697171926</v>
      </c>
      <c r="J19" s="15"/>
      <c r="K19" s="7">
        <f>+K18/K10</f>
        <v>0.23519843851659072</v>
      </c>
      <c r="L19" s="7">
        <f>+L18/L10</f>
        <v>0.20079705702023298</v>
      </c>
      <c r="M19" s="7">
        <f>+M18/M10</f>
        <v>0.17122211749921454</v>
      </c>
      <c r="N19" s="7">
        <f>+N18/N10</f>
        <v>0.2131104727082789</v>
      </c>
      <c r="O19" s="7">
        <f>+O18/O10</f>
        <v>0.20519928079112984</v>
      </c>
      <c r="Q19" s="7">
        <f>+Q18/Q10</f>
        <v>0.12980303519535022</v>
      </c>
      <c r="R19" s="7">
        <f>+R18/R10</f>
        <v>0.13637825667417167</v>
      </c>
      <c r="S19" s="7">
        <f>+S18/S10</f>
        <v>0.19437778539595468</v>
      </c>
      <c r="T19" s="7">
        <f>+T18/T10</f>
        <v>0.27050147492625354</v>
      </c>
      <c r="U19" s="7">
        <f>+U18/U10</f>
        <v>0.18460800767202107</v>
      </c>
      <c r="W19" s="7">
        <f>+W18/W10</f>
        <v>0.15870471304905415</v>
      </c>
      <c r="X19" s="7">
        <f>+X18/X10</f>
        <v>0.18672199170124479</v>
      </c>
      <c r="Y19" s="7">
        <f>+Y18/Y10</f>
        <v>0.1878097125867195</v>
      </c>
      <c r="Z19" s="7">
        <f>+Z18/Z10</f>
        <v>0.26950507888480657</v>
      </c>
      <c r="AA19" s="7">
        <f>+AA18/AA10</f>
        <v>0.20590868397493284</v>
      </c>
    </row>
    <row r="20" spans="1:27"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row>
    <row r="21" spans="1:27" s="5" customFormat="1" ht="12.75" customHeight="1">
      <c r="A21" s="16" t="s">
        <v>66</v>
      </c>
      <c r="B21" s="22">
        <v>-87.7</v>
      </c>
      <c r="C21" s="22">
        <v>-68.099999999999994</v>
      </c>
      <c r="D21" s="23"/>
      <c r="E21" s="22">
        <v>-17.399999999999999</v>
      </c>
      <c r="F21" s="22">
        <v>-21</v>
      </c>
      <c r="G21" s="22">
        <v>-18.2</v>
      </c>
      <c r="H21" s="22">
        <v>-37.799999999999997</v>
      </c>
      <c r="I21" s="35">
        <f>+SUM(E21:H21)</f>
        <v>-94.399999999999991</v>
      </c>
      <c r="J21" s="23"/>
      <c r="K21" s="22">
        <v>-15.4</v>
      </c>
      <c r="L21" s="22">
        <v>-22.3</v>
      </c>
      <c r="M21" s="22">
        <v>-20.100000000000001</v>
      </c>
      <c r="N21" s="22">
        <v>-24.1</v>
      </c>
      <c r="O21" s="35">
        <f>+SUM(K21:N21)</f>
        <v>-81.900000000000006</v>
      </c>
      <c r="Q21" s="22">
        <v>-11.7</v>
      </c>
      <c r="R21" s="22">
        <v>-12.2</v>
      </c>
      <c r="S21" s="22">
        <v>-17.399999999999999</v>
      </c>
      <c r="T21" s="22">
        <v>-15.6</v>
      </c>
      <c r="U21" s="35">
        <f>+SUM(Q21:T21)</f>
        <v>-56.9</v>
      </c>
      <c r="W21" s="22">
        <v>-17.399999999999999</v>
      </c>
      <c r="X21" s="22">
        <v>-20</v>
      </c>
      <c r="Y21" s="22">
        <v>-16</v>
      </c>
      <c r="Z21" s="22">
        <v>-46</v>
      </c>
      <c r="AA21" s="35">
        <f>+SUM(W21:Z21)</f>
        <v>-99.4</v>
      </c>
    </row>
    <row r="22" spans="1:27"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row>
    <row r="23" spans="1:27" s="5" customFormat="1" ht="21" customHeight="1" collapsed="1">
      <c r="A23" s="5" t="s">
        <v>85</v>
      </c>
      <c r="B23" s="23">
        <f>+B18+SUM(B20:B22)</f>
        <v>156.2000000000001</v>
      </c>
      <c r="C23" s="23">
        <f>+C18+SUM(C20:C22)</f>
        <v>174.29999999999995</v>
      </c>
      <c r="D23" s="23"/>
      <c r="E23" s="23">
        <f>+E18+SUM(E20:E22)</f>
        <v>34.900000000000063</v>
      </c>
      <c r="F23" s="23">
        <f>+F18+SUM(F20:F22)</f>
        <v>39.599999999999966</v>
      </c>
      <c r="G23" s="23">
        <f>+G18+SUM(G20:G22)</f>
        <v>34.199999999999939</v>
      </c>
      <c r="H23" s="23">
        <f>+H18+SUM(H20:H22)</f>
        <v>67.999999999999972</v>
      </c>
      <c r="I23" s="23">
        <f>+I18+SUM(I20:I22)</f>
        <v>176.70000000000027</v>
      </c>
      <c r="J23" s="23"/>
      <c r="K23" s="23">
        <f>+K18+SUM(K20:K22)</f>
        <v>57.099999999999994</v>
      </c>
      <c r="L23" s="23">
        <f>+L18+SUM(L20:L22)</f>
        <v>43.099999999999994</v>
      </c>
      <c r="M23" s="23">
        <f>+M18+SUM(M20:M22)</f>
        <v>44.199999999999989</v>
      </c>
      <c r="N23" s="23">
        <f>+N18+SUM(N20:N22)</f>
        <v>56.099999999999994</v>
      </c>
      <c r="O23" s="23">
        <f>+O18+SUM(O20:O22)</f>
        <v>200.50000000000014</v>
      </c>
      <c r="Q23" s="23">
        <f>+Q18+SUM(Q20:Q22)</f>
        <v>28.799999999999955</v>
      </c>
      <c r="R23" s="23">
        <f>+R18+SUM(R20:R22)</f>
        <v>25.599999999999977</v>
      </c>
      <c r="S23" s="23">
        <f>+S18+SUM(S20:S22)</f>
        <v>38.399999999999977</v>
      </c>
      <c r="T23" s="23">
        <f>+T18+SUM(T20:T22)</f>
        <v>76.899999999999949</v>
      </c>
      <c r="U23" s="23">
        <f>+U18+SUM(U20:U22)</f>
        <v>169.69999999999993</v>
      </c>
      <c r="W23" s="23">
        <f>+W18+SUM(W20:W22)</f>
        <v>37.799999999999983</v>
      </c>
      <c r="X23" s="23">
        <f>+X18+SUM(X20:X22)</f>
        <v>48.59999999999998</v>
      </c>
      <c r="Y23" s="23">
        <f>+Y18+SUM(Y20:Y22)</f>
        <v>55.4</v>
      </c>
      <c r="Z23" s="23">
        <f>+Z18+SUM(Z20:Z22)</f>
        <v>78.700000000000017</v>
      </c>
      <c r="AA23" s="23">
        <f>+AA18+SUM(AA20:AA22)</f>
        <v>220.5</v>
      </c>
    </row>
    <row r="24" spans="1:27" s="11" customFormat="1" ht="21" customHeight="1">
      <c r="A24" s="11" t="s">
        <v>21</v>
      </c>
      <c r="B24" s="32">
        <f>+ROUND(B23/B25,2)</f>
        <v>1.33</v>
      </c>
      <c r="C24" s="32">
        <f>+ROUND(C23/C25,2)</f>
        <v>1.46</v>
      </c>
      <c r="D24" s="33"/>
      <c r="E24" s="43">
        <v>0.28999999999999998</v>
      </c>
      <c r="F24" s="43">
        <v>0.33</v>
      </c>
      <c r="G24" s="43">
        <v>0.28999999999999998</v>
      </c>
      <c r="H24" s="43">
        <v>0.56999999999999995</v>
      </c>
      <c r="I24" s="33">
        <f>SUM(E24:H24)</f>
        <v>1.48</v>
      </c>
      <c r="J24" s="33"/>
      <c r="K24" s="32">
        <f>+ROUND(K23/K25,2)</f>
        <v>0.48</v>
      </c>
      <c r="L24" s="32">
        <f>+ROUND(L23/L25,2)</f>
        <v>0.36</v>
      </c>
      <c r="M24" s="32">
        <f>+ROUND(M23/M25,2)</f>
        <v>0.37</v>
      </c>
      <c r="N24" s="32">
        <f>+ROUND(N23/N25,2)</f>
        <v>0.47</v>
      </c>
      <c r="O24" s="33">
        <f>SUM(K24:N24)</f>
        <v>1.68</v>
      </c>
      <c r="Q24" s="32">
        <f>+ROUND(Q23/Q25,2)</f>
        <v>0.24</v>
      </c>
      <c r="R24" s="32">
        <f>+ROUND(R23/R25,2)</f>
        <v>0.22</v>
      </c>
      <c r="S24" s="32">
        <f>+ROUND(S23/S25,2)</f>
        <v>0.32</v>
      </c>
      <c r="T24" s="32">
        <f>+ROUND(T23/T25,2)</f>
        <v>0.65</v>
      </c>
      <c r="U24" s="33">
        <f>SUM(Q24:T24)</f>
        <v>1.4300000000000002</v>
      </c>
      <c r="W24" s="32">
        <f>+ROUND(W23/W25,2)</f>
        <v>0.32</v>
      </c>
      <c r="X24" s="32">
        <f>+ROUND(X23/X25,2)</f>
        <v>0.4</v>
      </c>
      <c r="Y24" s="32">
        <f>+ROUND(Y23/Y25,2)</f>
        <v>0.46</v>
      </c>
      <c r="Z24" s="32">
        <f>+ROUND(Z23/Z25,2)</f>
        <v>0.64</v>
      </c>
      <c r="AA24" s="33">
        <f>SUM(W24:Z24)</f>
        <v>1.8199999999999998</v>
      </c>
    </row>
    <row r="25" spans="1:27"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row>
    <row r="26" spans="1:27" s="5" customFormat="1" ht="42" customHeight="1">
      <c r="A26" s="5" t="s">
        <v>74</v>
      </c>
      <c r="B26" s="25">
        <f>+B27+B30</f>
        <v>783.6</v>
      </c>
      <c r="C26" s="25">
        <f>+C27+C30</f>
        <v>963.1</v>
      </c>
      <c r="D26" s="23"/>
      <c r="E26" s="25">
        <f>+E27+E30</f>
        <v>245.8</v>
      </c>
      <c r="F26" s="25">
        <f>+F27+F30</f>
        <v>253.3</v>
      </c>
      <c r="G26" s="25">
        <f>+G27+G30</f>
        <v>255.9</v>
      </c>
      <c r="H26" s="25">
        <f>+H27+H30</f>
        <v>308.3</v>
      </c>
      <c r="I26" s="25">
        <f>+I27+I30</f>
        <v>1063.3</v>
      </c>
      <c r="J26" s="23"/>
      <c r="K26" s="25">
        <f>+K27+K30</f>
        <v>269.10000000000002</v>
      </c>
      <c r="L26" s="25">
        <f>+L27+L30</f>
        <v>278</v>
      </c>
      <c r="M26" s="25">
        <f>+M27+M30</f>
        <v>276.5</v>
      </c>
      <c r="N26" s="25">
        <f>+N27+N30</f>
        <v>330.8</v>
      </c>
      <c r="O26" s="25">
        <f>+O27+O30</f>
        <v>1154.4000000000001</v>
      </c>
      <c r="Q26" s="25">
        <f>+Q27+Q30</f>
        <v>271.79999999999995</v>
      </c>
      <c r="R26" s="25">
        <f>+R27+R30</f>
        <v>271.3</v>
      </c>
      <c r="S26" s="25">
        <f>+S27+S30</f>
        <v>255.6</v>
      </c>
      <c r="T26" s="25">
        <f>+T27+T30</f>
        <v>301.10000000000002</v>
      </c>
      <c r="U26" s="25">
        <f>+U27+U30</f>
        <v>1099.8</v>
      </c>
      <c r="W26" s="25">
        <f>+W27+W30</f>
        <v>279.70000000000005</v>
      </c>
      <c r="X26" s="25">
        <f>+X27+X30</f>
        <v>346.4</v>
      </c>
      <c r="Y26" s="25">
        <f>+Y27+Y30</f>
        <v>366.7</v>
      </c>
      <c r="Z26" s="25">
        <f>+Z27+Z30</f>
        <v>418.2</v>
      </c>
      <c r="AA26" s="25">
        <f>+AA27+AA30</f>
        <v>1411</v>
      </c>
    </row>
    <row r="27" spans="1:27" s="6" customFormat="1">
      <c r="A27" s="6" t="s">
        <v>13</v>
      </c>
      <c r="B27" s="20">
        <v>585</v>
      </c>
      <c r="C27" s="20">
        <v>730.5</v>
      </c>
      <c r="D27" s="28"/>
      <c r="E27" s="20">
        <v>185</v>
      </c>
      <c r="F27" s="20">
        <v>190.8</v>
      </c>
      <c r="G27" s="20">
        <v>193.9</v>
      </c>
      <c r="H27" s="20">
        <v>241.3</v>
      </c>
      <c r="I27" s="6">
        <f>+E27+F27+G27+H27</f>
        <v>811</v>
      </c>
      <c r="J27" s="28"/>
      <c r="K27" s="20">
        <v>201.9</v>
      </c>
      <c r="L27" s="20">
        <v>211.6</v>
      </c>
      <c r="M27" s="20">
        <v>208.9</v>
      </c>
      <c r="N27" s="20">
        <v>255.8</v>
      </c>
      <c r="O27" s="6">
        <f>+K27+L27+M27+N27</f>
        <v>878.2</v>
      </c>
      <c r="Q27" s="20">
        <v>200.7</v>
      </c>
      <c r="R27" s="20">
        <v>206.5</v>
      </c>
      <c r="S27" s="20">
        <v>194.7</v>
      </c>
      <c r="T27" s="20">
        <v>237.1</v>
      </c>
      <c r="U27" s="6">
        <f>+Q27+R27+S27+T27</f>
        <v>839</v>
      </c>
      <c r="W27" s="20">
        <v>208.8</v>
      </c>
      <c r="X27" s="20">
        <v>268.39999999999998</v>
      </c>
      <c r="Y27" s="20">
        <v>286.89999999999998</v>
      </c>
      <c r="Z27" s="20">
        <v>335.4</v>
      </c>
      <c r="AA27" s="6">
        <f>+W27+X27+Y27+Z27</f>
        <v>1099.5</v>
      </c>
    </row>
    <row r="28" spans="1:27" s="6" customFormat="1" ht="13.5" customHeight="1">
      <c r="A28" s="6" t="s">
        <v>14</v>
      </c>
      <c r="B28" s="20">
        <v>410.2</v>
      </c>
      <c r="C28" s="20">
        <v>447.8</v>
      </c>
      <c r="D28" s="28"/>
      <c r="E28" s="20">
        <v>106.3</v>
      </c>
      <c r="F28" s="20">
        <v>110.9</v>
      </c>
      <c r="G28" s="20">
        <v>116</v>
      </c>
      <c r="H28" s="20">
        <v>145.19999999999999</v>
      </c>
      <c r="I28" s="6">
        <f>+E28+F28+G28+H28</f>
        <v>478.4</v>
      </c>
      <c r="J28" s="28"/>
      <c r="K28" s="20">
        <v>122.4</v>
      </c>
      <c r="L28" s="20">
        <v>126.6</v>
      </c>
      <c r="M28" s="20">
        <v>122.5</v>
      </c>
      <c r="N28" s="20">
        <v>150.69999999999999</v>
      </c>
      <c r="O28" s="6">
        <f>+K28+L28+M28+N28</f>
        <v>522.20000000000005</v>
      </c>
      <c r="Q28" s="20">
        <v>116.5</v>
      </c>
      <c r="R28" s="20">
        <v>117.9</v>
      </c>
      <c r="S28" s="20">
        <v>118.8</v>
      </c>
      <c r="T28" s="20">
        <v>134.30000000000001</v>
      </c>
      <c r="U28" s="6">
        <f>+Q28+R28+S28+T28</f>
        <v>487.5</v>
      </c>
      <c r="W28" s="20">
        <v>120.7</v>
      </c>
      <c r="X28" s="20">
        <v>162.69999999999999</v>
      </c>
      <c r="Y28" s="20">
        <v>171.7</v>
      </c>
      <c r="Z28" s="20">
        <v>199</v>
      </c>
      <c r="AA28" s="6">
        <f>+W28+X28+Y28+Z28</f>
        <v>654.09999999999991</v>
      </c>
    </row>
    <row r="29" spans="1:27" s="6" customFormat="1">
      <c r="A29" s="6" t="s">
        <v>15</v>
      </c>
      <c r="B29" s="20">
        <v>87.3</v>
      </c>
      <c r="C29" s="20">
        <v>128.19999999999999</v>
      </c>
      <c r="D29" s="28"/>
      <c r="E29" s="20">
        <v>38.6</v>
      </c>
      <c r="F29" s="20">
        <v>40.299999999999997</v>
      </c>
      <c r="G29" s="20">
        <v>37.700000000000003</v>
      </c>
      <c r="H29" s="20">
        <v>50.3</v>
      </c>
      <c r="I29" s="6">
        <f>+E29+F29+G29+H29</f>
        <v>166.9</v>
      </c>
      <c r="J29" s="28"/>
      <c r="K29" s="20">
        <v>38.1</v>
      </c>
      <c r="L29" s="20">
        <v>43.3</v>
      </c>
      <c r="M29" s="20">
        <v>43.8</v>
      </c>
      <c r="N29" s="20">
        <v>53.5</v>
      </c>
      <c r="O29" s="6">
        <f>+K29+L29+M29+N29</f>
        <v>178.7</v>
      </c>
      <c r="Q29" s="20">
        <v>34.1</v>
      </c>
      <c r="R29" s="20">
        <v>40.1</v>
      </c>
      <c r="S29" s="20">
        <v>30</v>
      </c>
      <c r="T29" s="20">
        <v>48.6</v>
      </c>
      <c r="U29" s="6">
        <f>+Q29+R29+S29+T29</f>
        <v>152.80000000000001</v>
      </c>
      <c r="W29" s="20">
        <v>36.200000000000003</v>
      </c>
      <c r="X29" s="20">
        <v>47.6</v>
      </c>
      <c r="Y29" s="20">
        <v>51.6</v>
      </c>
      <c r="Z29" s="20">
        <v>67</v>
      </c>
      <c r="AA29" s="6">
        <f>+W29+X29+Y29+Z29</f>
        <v>202.4</v>
      </c>
    </row>
    <row r="30" spans="1:27" s="6" customFormat="1">
      <c r="A30" s="6" t="s">
        <v>91</v>
      </c>
      <c r="B30" s="20">
        <v>198.6</v>
      </c>
      <c r="C30" s="20">
        <v>232.6</v>
      </c>
      <c r="D30" s="28"/>
      <c r="E30" s="20">
        <v>60.8</v>
      </c>
      <c r="F30" s="20">
        <v>62.5</v>
      </c>
      <c r="G30" s="20">
        <v>62</v>
      </c>
      <c r="H30" s="20">
        <v>67</v>
      </c>
      <c r="I30" s="6">
        <f>+E30+F30+G30+H30</f>
        <v>252.3</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c r="X30" s="20">
        <v>78</v>
      </c>
      <c r="Y30" s="20">
        <v>79.8</v>
      </c>
      <c r="Z30" s="20">
        <v>82.8</v>
      </c>
      <c r="AA30" s="6">
        <f>+W30+X30+Y30+Z30</f>
        <v>311.5</v>
      </c>
    </row>
    <row r="31" spans="1:27" s="5" customFormat="1" ht="21" customHeight="1">
      <c r="A31" s="5" t="s">
        <v>19</v>
      </c>
      <c r="B31" s="25">
        <f>+SUM(B32:B34)</f>
        <v>934.5</v>
      </c>
      <c r="C31" s="25">
        <f>+SUM(C32:C34)</f>
        <v>1157.8</v>
      </c>
      <c r="D31" s="23"/>
      <c r="E31" s="25">
        <f>+SUM(E32:E34)</f>
        <v>290.89999999999998</v>
      </c>
      <c r="F31" s="25">
        <f>+SUM(F32:F34)</f>
        <v>305.7</v>
      </c>
      <c r="G31" s="25">
        <f>+SUM(G32:G34)</f>
        <v>299.10000000000002</v>
      </c>
      <c r="H31" s="25">
        <f>+SUM(H32:H34)</f>
        <v>363.09999999999997</v>
      </c>
      <c r="I31" s="25">
        <f>+SUM(I32:I34)</f>
        <v>1258.8</v>
      </c>
      <c r="J31" s="23"/>
      <c r="K31" s="25">
        <f>+SUM(K32:K34)</f>
        <v>307.39999999999998</v>
      </c>
      <c r="L31" s="25">
        <f>+SUM(L32:L34)</f>
        <v>326.2</v>
      </c>
      <c r="M31" s="25">
        <f>+SUM(M32:M34)</f>
        <v>318.3</v>
      </c>
      <c r="N31" s="25">
        <f>+SUM(N32:N34)</f>
        <v>382.90000000000003</v>
      </c>
      <c r="O31" s="25">
        <f>+SUM(O32:O34)</f>
        <v>1334.8000000000002</v>
      </c>
      <c r="Q31" s="25">
        <f>+SUM(Q32:Q34)</f>
        <v>309.7</v>
      </c>
      <c r="R31" s="25">
        <f>+SUM(R32:R34)</f>
        <v>310.89999999999998</v>
      </c>
      <c r="S31" s="25">
        <f>+SUM(S32:S34)</f>
        <v>291.7</v>
      </c>
      <c r="T31" s="25">
        <f>+SUM(T32:T34)</f>
        <v>339</v>
      </c>
      <c r="U31" s="25">
        <f>+SUM(U32:U34)</f>
        <v>1251.3</v>
      </c>
      <c r="W31" s="25">
        <f>+SUM(W32:W34)</f>
        <v>311.90000000000003</v>
      </c>
      <c r="X31" s="25">
        <f>+SUM(X32:X34)</f>
        <v>385.59999999999997</v>
      </c>
      <c r="Y31" s="25">
        <f>+SUM(Y32:Y34)</f>
        <v>403.6</v>
      </c>
      <c r="Z31" s="25">
        <f>+SUM(Z32:Z34)</f>
        <v>462.70000000000005</v>
      </c>
      <c r="AA31" s="25">
        <f>+SUM(AA32:AA34)</f>
        <v>1563.8000000000002</v>
      </c>
    </row>
    <row r="32" spans="1:27" s="6" customFormat="1" ht="13.5" customHeight="1">
      <c r="A32" s="6" t="s">
        <v>3</v>
      </c>
      <c r="B32" s="20">
        <v>283</v>
      </c>
      <c r="C32" s="20">
        <v>356</v>
      </c>
      <c r="D32" s="28"/>
      <c r="E32" s="20">
        <v>96.1</v>
      </c>
      <c r="F32" s="20">
        <v>93.6</v>
      </c>
      <c r="G32" s="20">
        <v>96.1</v>
      </c>
      <c r="H32" s="20">
        <v>106</v>
      </c>
      <c r="I32" s="6">
        <f>+E32+F32+G32+H32</f>
        <v>391.79999999999995</v>
      </c>
      <c r="J32" s="28"/>
      <c r="K32" s="20">
        <v>93.9</v>
      </c>
      <c r="L32" s="20">
        <v>95.9</v>
      </c>
      <c r="M32" s="20">
        <v>101.4</v>
      </c>
      <c r="N32" s="20">
        <v>118.9</v>
      </c>
      <c r="O32" s="6">
        <f>+K32+L32+M32+N32</f>
        <v>410.1</v>
      </c>
      <c r="Q32" s="20">
        <v>97.4</v>
      </c>
      <c r="R32" s="20">
        <v>96.5</v>
      </c>
      <c r="S32" s="20">
        <v>89.1</v>
      </c>
      <c r="T32" s="20">
        <v>103.3</v>
      </c>
      <c r="U32" s="6">
        <f>+Q32+R32+S32+T32</f>
        <v>386.3</v>
      </c>
      <c r="W32" s="20">
        <v>91.7</v>
      </c>
      <c r="X32" s="20">
        <v>116.2</v>
      </c>
      <c r="Y32" s="20">
        <v>116.3</v>
      </c>
      <c r="Z32" s="20">
        <v>132.30000000000001</v>
      </c>
      <c r="AA32" s="6">
        <f>+W32+X32+Y32+Z32</f>
        <v>456.5</v>
      </c>
    </row>
    <row r="33" spans="1:27" s="6" customFormat="1">
      <c r="A33" s="6" t="s">
        <v>4</v>
      </c>
      <c r="B33" s="20">
        <v>438.2</v>
      </c>
      <c r="C33" s="20">
        <v>541.9</v>
      </c>
      <c r="D33" s="28"/>
      <c r="E33" s="20">
        <v>122.8</v>
      </c>
      <c r="F33" s="20">
        <v>140.80000000000001</v>
      </c>
      <c r="G33" s="20">
        <v>130.9</v>
      </c>
      <c r="H33" s="20">
        <v>181.4</v>
      </c>
      <c r="I33" s="6">
        <f>+E33+F33+G33+H33</f>
        <v>575.9</v>
      </c>
      <c r="J33" s="28"/>
      <c r="K33" s="20">
        <v>138.69999999999999</v>
      </c>
      <c r="L33" s="20">
        <v>157.1</v>
      </c>
      <c r="M33" s="20">
        <v>146.1</v>
      </c>
      <c r="N33" s="20">
        <v>178.3</v>
      </c>
      <c r="O33" s="6">
        <f>+K33+L33+M33+N33</f>
        <v>620.20000000000005</v>
      </c>
      <c r="Q33" s="20">
        <v>137.6</v>
      </c>
      <c r="R33" s="20">
        <v>144.19999999999999</v>
      </c>
      <c r="S33" s="20">
        <v>134.80000000000001</v>
      </c>
      <c r="T33" s="20">
        <v>160.9</v>
      </c>
      <c r="U33" s="6">
        <f>+Q33+R33+S33+T33</f>
        <v>577.5</v>
      </c>
      <c r="W33" s="20">
        <v>140.9</v>
      </c>
      <c r="X33" s="20">
        <v>173.7</v>
      </c>
      <c r="Y33" s="20">
        <v>173</v>
      </c>
      <c r="Z33" s="20">
        <v>215.3</v>
      </c>
      <c r="AA33" s="6">
        <f>+W33+X33+Y33+Z33</f>
        <v>702.90000000000009</v>
      </c>
    </row>
    <row r="34" spans="1:27" s="6" customFormat="1">
      <c r="A34" s="6" t="s">
        <v>5</v>
      </c>
      <c r="B34" s="20">
        <v>213.3</v>
      </c>
      <c r="C34" s="20">
        <v>259.89999999999998</v>
      </c>
      <c r="D34" s="28"/>
      <c r="E34" s="20">
        <v>72</v>
      </c>
      <c r="F34" s="20">
        <v>71.3</v>
      </c>
      <c r="G34" s="20">
        <v>72.099999999999994</v>
      </c>
      <c r="H34" s="20">
        <v>75.7</v>
      </c>
      <c r="I34" s="6">
        <f>+E34+F34+G34+H34</f>
        <v>291.10000000000002</v>
      </c>
      <c r="J34" s="28"/>
      <c r="K34" s="20">
        <v>74.8</v>
      </c>
      <c r="L34" s="20">
        <v>73.2</v>
      </c>
      <c r="M34" s="20">
        <v>70.8</v>
      </c>
      <c r="N34" s="20">
        <v>85.7</v>
      </c>
      <c r="O34" s="6">
        <f>+K34+L34+M34+N34</f>
        <v>304.5</v>
      </c>
      <c r="Q34" s="20">
        <v>74.7</v>
      </c>
      <c r="R34" s="20">
        <v>70.2</v>
      </c>
      <c r="S34" s="20">
        <v>67.8</v>
      </c>
      <c r="T34" s="20">
        <v>74.8</v>
      </c>
      <c r="U34" s="6">
        <f>+Q34+R34+S34+T34</f>
        <v>287.5</v>
      </c>
      <c r="W34" s="20">
        <v>79.3</v>
      </c>
      <c r="X34" s="20">
        <v>95.7</v>
      </c>
      <c r="Y34" s="20">
        <v>114.3</v>
      </c>
      <c r="Z34" s="20">
        <v>115.1</v>
      </c>
      <c r="AA34" s="6">
        <f>+W34+X34+Y34+Z34</f>
        <v>404.4</v>
      </c>
    </row>
    <row r="35" spans="1:27"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row>
    <row r="36" spans="1:27" s="6" customFormat="1" ht="21" customHeight="1">
      <c r="A36" s="5" t="s">
        <v>22</v>
      </c>
      <c r="B36" s="45">
        <v>0.18</v>
      </c>
      <c r="C36" s="45">
        <v>0.26</v>
      </c>
      <c r="D36" s="46"/>
      <c r="E36" s="45">
        <v>0.22</v>
      </c>
      <c r="F36" s="45">
        <v>0.15</v>
      </c>
      <c r="G36" s="45">
        <v>0.13</v>
      </c>
      <c r="H36" s="45">
        <v>0.1</v>
      </c>
      <c r="I36" s="45">
        <v>0.15</v>
      </c>
      <c r="J36" s="46"/>
      <c r="K36" s="45">
        <v>0.06</v>
      </c>
      <c r="L36" s="45">
        <v>0.13</v>
      </c>
      <c r="M36" s="45">
        <v>0.1</v>
      </c>
      <c r="N36" s="45">
        <v>-0.01</v>
      </c>
      <c r="O36" s="45">
        <v>0.09</v>
      </c>
      <c r="Q36" s="45">
        <v>-0.06</v>
      </c>
      <c r="R36" s="45">
        <v>-0.11</v>
      </c>
      <c r="S36" s="45">
        <v>-0.12</v>
      </c>
      <c r="T36" s="45">
        <v>-7.0000000000000007E-2</v>
      </c>
      <c r="U36" s="45">
        <v>-0.09</v>
      </c>
      <c r="W36" s="45">
        <v>0.01</v>
      </c>
      <c r="X36" s="45">
        <v>0.18</v>
      </c>
      <c r="Y36" s="45">
        <v>0.3</v>
      </c>
      <c r="Z36" s="45">
        <v>0.28999999999999998</v>
      </c>
      <c r="AA36" s="45">
        <v>0.2</v>
      </c>
    </row>
    <row r="37" spans="1:27" s="6" customFormat="1" ht="12.75" customHeight="1">
      <c r="A37" s="16" t="s">
        <v>59</v>
      </c>
      <c r="B37" s="47" t="s">
        <v>78</v>
      </c>
      <c r="C37" s="48">
        <v>0.17</v>
      </c>
      <c r="D37" s="49"/>
      <c r="E37" s="48">
        <v>0.13</v>
      </c>
      <c r="F37" s="48">
        <v>-0.11</v>
      </c>
      <c r="G37" s="48">
        <v>0.03</v>
      </c>
      <c r="H37" s="48">
        <v>0.05</v>
      </c>
      <c r="I37" s="48">
        <v>0.02</v>
      </c>
      <c r="J37" s="49"/>
      <c r="K37" s="48">
        <v>0.11</v>
      </c>
      <c r="L37" s="48">
        <v>0.12</v>
      </c>
      <c r="M37" s="48">
        <v>0.01</v>
      </c>
      <c r="N37" s="48">
        <v>-0.18</v>
      </c>
      <c r="O37" s="48">
        <v>0</v>
      </c>
      <c r="Q37" s="48">
        <v>-0.4</v>
      </c>
      <c r="R37" s="48">
        <v>-0.36</v>
      </c>
      <c r="S37" s="48">
        <v>-0.37</v>
      </c>
      <c r="T37" s="48">
        <v>-0.12</v>
      </c>
      <c r="U37" s="48">
        <v>-0.31</v>
      </c>
      <c r="W37" s="48">
        <v>0.19</v>
      </c>
      <c r="X37" s="48">
        <v>0.17</v>
      </c>
      <c r="Y37" s="48">
        <v>0.54</v>
      </c>
      <c r="Z37" s="48">
        <v>0.33</v>
      </c>
      <c r="AA37" s="48">
        <v>0.3</v>
      </c>
    </row>
    <row r="38" spans="1:27" s="6" customFormat="1" ht="12.75" customHeight="1">
      <c r="A38" s="16" t="s">
        <v>60</v>
      </c>
      <c r="B38" s="47" t="s">
        <v>78</v>
      </c>
      <c r="C38" s="48">
        <v>0.32</v>
      </c>
      <c r="D38" s="49"/>
      <c r="E38" s="48">
        <v>0.28000000000000003</v>
      </c>
      <c r="F38" s="48">
        <v>0.33</v>
      </c>
      <c r="G38" s="48">
        <v>0.31</v>
      </c>
      <c r="H38" s="48">
        <v>0.22</v>
      </c>
      <c r="I38" s="48">
        <v>0.28000000000000003</v>
      </c>
      <c r="J38" s="49"/>
      <c r="K38" s="48">
        <v>0.19</v>
      </c>
      <c r="L38" s="48">
        <v>0.19</v>
      </c>
      <c r="M38" s="48">
        <v>0.18</v>
      </c>
      <c r="N38" s="48">
        <v>0.15</v>
      </c>
      <c r="O38" s="48">
        <v>0.19</v>
      </c>
      <c r="Q38" s="48">
        <v>0.15</v>
      </c>
      <c r="R38" s="48">
        <v>0.06</v>
      </c>
      <c r="S38" s="48">
        <v>0.01</v>
      </c>
      <c r="T38" s="48">
        <v>-0.01</v>
      </c>
      <c r="U38" s="48">
        <v>0.05</v>
      </c>
      <c r="W38" s="48">
        <v>-0.01</v>
      </c>
      <c r="X38" s="48">
        <v>0.23</v>
      </c>
      <c r="Y38" s="48">
        <v>0.28999999999999998</v>
      </c>
      <c r="Z38" s="48">
        <v>0.31</v>
      </c>
      <c r="AA38" s="48">
        <v>0.2</v>
      </c>
    </row>
    <row r="39" spans="1:27" s="6" customFormat="1" ht="12.75" customHeight="1">
      <c r="A39" s="6" t="s">
        <v>9</v>
      </c>
      <c r="B39" s="48">
        <v>0.17</v>
      </c>
      <c r="C39" s="48">
        <v>0.25</v>
      </c>
      <c r="D39" s="49"/>
      <c r="E39" s="48">
        <v>0.22</v>
      </c>
      <c r="F39" s="48">
        <v>0.12</v>
      </c>
      <c r="G39" s="48">
        <v>0.19</v>
      </c>
      <c r="H39" s="48">
        <v>0.14000000000000001</v>
      </c>
      <c r="I39" s="48">
        <v>0.16</v>
      </c>
      <c r="J39" s="49"/>
      <c r="K39" s="48">
        <v>0.09</v>
      </c>
      <c r="L39" s="48">
        <v>0.17</v>
      </c>
      <c r="M39" s="48">
        <v>0.12</v>
      </c>
      <c r="N39" s="48">
        <v>0.01</v>
      </c>
      <c r="O39" s="48">
        <v>0.11</v>
      </c>
      <c r="Q39" s="48">
        <v>-0.05</v>
      </c>
      <c r="R39" s="48">
        <v>-0.09</v>
      </c>
      <c r="S39" s="48">
        <v>-0.11</v>
      </c>
      <c r="T39" s="48">
        <v>-0.05</v>
      </c>
      <c r="U39" s="48">
        <v>-0.08</v>
      </c>
      <c r="W39" s="48">
        <v>0.04</v>
      </c>
      <c r="X39" s="48">
        <v>0.22</v>
      </c>
      <c r="Y39" s="48">
        <v>0.35</v>
      </c>
      <c r="Z39" s="48">
        <v>0.32</v>
      </c>
      <c r="AA39" s="48">
        <v>0.23</v>
      </c>
    </row>
    <row r="40" spans="1:27" s="6" customFormat="1">
      <c r="A40" s="6" t="s">
        <v>61</v>
      </c>
      <c r="B40" s="48">
        <v>0.21</v>
      </c>
      <c r="C40" s="48">
        <v>0.31</v>
      </c>
      <c r="D40" s="49"/>
      <c r="E40" s="48">
        <v>0.22</v>
      </c>
      <c r="F40" s="48">
        <v>0.31</v>
      </c>
      <c r="G40" s="48">
        <v>-0.11</v>
      </c>
      <c r="H40" s="48">
        <v>-7.0000000000000007E-2</v>
      </c>
      <c r="I40" s="48">
        <v>0.06</v>
      </c>
      <c r="J40" s="49"/>
      <c r="K40" s="48">
        <v>-0.15</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row>
    <row r="41" spans="1:27"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row>
    <row r="42" spans="1:27" s="6" customFormat="1">
      <c r="A42" s="6" t="s">
        <v>13</v>
      </c>
      <c r="B42" s="47" t="s">
        <v>78</v>
      </c>
      <c r="C42" s="48">
        <v>0.27</v>
      </c>
      <c r="D42" s="46"/>
      <c r="E42" s="48">
        <v>0.24</v>
      </c>
      <c r="F42" s="48">
        <v>0.13</v>
      </c>
      <c r="G42" s="48">
        <v>0.19</v>
      </c>
      <c r="H42" s="48">
        <v>0.14000000000000001</v>
      </c>
      <c r="I42" s="48">
        <v>0.17</v>
      </c>
      <c r="J42" s="46"/>
      <c r="K42" s="48">
        <v>0.09</v>
      </c>
      <c r="L42" s="48">
        <v>0.17</v>
      </c>
      <c r="M42" s="48">
        <v>0.11</v>
      </c>
      <c r="N42" s="48">
        <v>0</v>
      </c>
      <c r="O42" s="48">
        <v>0.11</v>
      </c>
      <c r="Q42" s="48">
        <v>-7.0000000000000007E-2</v>
      </c>
      <c r="R42" s="48">
        <v>-0.09</v>
      </c>
      <c r="S42" s="48">
        <v>-0.11</v>
      </c>
      <c r="T42" s="48">
        <v>-0.03</v>
      </c>
      <c r="U42" s="48">
        <v>-7.0000000000000007E-2</v>
      </c>
      <c r="W42" s="48">
        <v>0.04</v>
      </c>
      <c r="X42" s="48">
        <v>0.24</v>
      </c>
      <c r="Y42" s="48">
        <v>0.39</v>
      </c>
      <c r="Z42" s="48">
        <v>0.34</v>
      </c>
      <c r="AA42" s="48">
        <v>0.26</v>
      </c>
    </row>
    <row r="43" spans="1:27" s="6" customFormat="1" ht="13.5" customHeight="1">
      <c r="A43" s="6" t="s">
        <v>14</v>
      </c>
      <c r="B43" s="47" t="s">
        <v>78</v>
      </c>
      <c r="C43" s="48">
        <v>0.11</v>
      </c>
      <c r="D43" s="46"/>
      <c r="E43" s="48">
        <v>0.11</v>
      </c>
      <c r="F43" s="48">
        <v>0.06</v>
      </c>
      <c r="G43" s="48">
        <v>0.28000000000000003</v>
      </c>
      <c r="H43" s="48">
        <v>0.14000000000000001</v>
      </c>
      <c r="I43" s="48">
        <v>0.12</v>
      </c>
      <c r="J43" s="46"/>
      <c r="K43" s="48">
        <v>0.15</v>
      </c>
      <c r="L43" s="48">
        <v>0.2</v>
      </c>
      <c r="M43" s="48">
        <v>0.09</v>
      </c>
      <c r="N43" s="48">
        <v>-0.02</v>
      </c>
      <c r="O43" s="48">
        <v>0.12</v>
      </c>
      <c r="Q43" s="48">
        <v>-0.1</v>
      </c>
      <c r="R43" s="48">
        <v>-0.13</v>
      </c>
      <c r="S43" s="48">
        <v>-7.0000000000000007E-2</v>
      </c>
      <c r="T43" s="48">
        <v>-7.0000000000000007E-2</v>
      </c>
      <c r="U43" s="48">
        <v>-0.09</v>
      </c>
      <c r="W43" s="48">
        <v>0.04</v>
      </c>
      <c r="X43" s="48">
        <v>0.32</v>
      </c>
      <c r="Y43" s="48">
        <v>0.37</v>
      </c>
      <c r="Z43" s="48">
        <v>0.41</v>
      </c>
      <c r="AA43" s="48">
        <v>0.28999999999999998</v>
      </c>
    </row>
    <row r="44" spans="1:27" s="6" customFormat="1">
      <c r="A44" s="6" t="s">
        <v>15</v>
      </c>
      <c r="B44" s="47" t="s">
        <v>78</v>
      </c>
      <c r="C44" s="48">
        <v>0.49</v>
      </c>
      <c r="D44" s="46"/>
      <c r="E44" s="48">
        <v>1.19</v>
      </c>
      <c r="F44" s="48">
        <v>0.33</v>
      </c>
      <c r="G44" s="48">
        <v>0.21</v>
      </c>
      <c r="H44" s="48">
        <v>0.08</v>
      </c>
      <c r="I44" s="48">
        <v>0.37</v>
      </c>
      <c r="J44" s="46"/>
      <c r="K44" s="48">
        <v>-0.01</v>
      </c>
      <c r="L44" s="48">
        <v>0.16</v>
      </c>
      <c r="M44" s="48">
        <v>0.22</v>
      </c>
      <c r="N44" s="48">
        <v>-0.02</v>
      </c>
      <c r="O44" s="48">
        <v>0.1</v>
      </c>
      <c r="Q44" s="48">
        <v>-0.17</v>
      </c>
      <c r="R44" s="48">
        <v>-0.15</v>
      </c>
      <c r="S44" s="48">
        <v>-0.34</v>
      </c>
      <c r="T44" s="48">
        <v>-0.04</v>
      </c>
      <c r="U44" s="48">
        <v>-0.18</v>
      </c>
      <c r="W44" s="48">
        <v>0.08</v>
      </c>
      <c r="X44" s="48">
        <v>0.13</v>
      </c>
      <c r="Y44" s="48">
        <v>0.6</v>
      </c>
      <c r="Z44" s="48">
        <v>0.31</v>
      </c>
      <c r="AA44" s="48">
        <v>0.27</v>
      </c>
    </row>
    <row r="45" spans="1:27" s="6" customFormat="1">
      <c r="A45" s="6" t="s">
        <v>91</v>
      </c>
      <c r="B45" s="47" t="s">
        <v>78</v>
      </c>
      <c r="C45" s="48">
        <v>0.19</v>
      </c>
      <c r="D45" s="46"/>
      <c r="E45" s="48">
        <v>0.15</v>
      </c>
      <c r="F45" s="48">
        <v>0.09</v>
      </c>
      <c r="G45" s="48">
        <v>0.18</v>
      </c>
      <c r="H45" s="48">
        <v>0.16</v>
      </c>
      <c r="I45" s="48">
        <v>0.15</v>
      </c>
      <c r="J45" s="46"/>
      <c r="K45" s="48">
        <v>0.11</v>
      </c>
      <c r="L45" s="48">
        <v>0.14000000000000001</v>
      </c>
      <c r="M45" s="48">
        <v>0.14000000000000001</v>
      </c>
      <c r="N45" s="48">
        <v>0.04</v>
      </c>
      <c r="O45" s="48">
        <v>0.13</v>
      </c>
      <c r="Q45" s="48">
        <v>-0.02</v>
      </c>
      <c r="R45" s="48">
        <v>-0.1</v>
      </c>
      <c r="S45" s="48">
        <v>-0.14000000000000001</v>
      </c>
      <c r="T45" s="48">
        <v>-0.09</v>
      </c>
      <c r="U45" s="48">
        <v>-0.09</v>
      </c>
      <c r="W45" s="48">
        <v>0.01</v>
      </c>
      <c r="X45" s="48">
        <v>0.14000000000000001</v>
      </c>
      <c r="Y45" s="48">
        <v>0.22</v>
      </c>
      <c r="Z45" s="48">
        <v>0.22</v>
      </c>
      <c r="AA45" s="48">
        <v>0.15</v>
      </c>
    </row>
    <row r="46" spans="1:27"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row>
    <row r="47" spans="1:27" s="6" customFormat="1" ht="13.5" customHeight="1">
      <c r="A47" s="6" t="s">
        <v>3</v>
      </c>
      <c r="B47" s="47" t="s">
        <v>78</v>
      </c>
      <c r="C47" s="48">
        <v>0.27</v>
      </c>
      <c r="D47" s="46"/>
      <c r="E47" s="48">
        <v>0.38</v>
      </c>
      <c r="F47" s="48">
        <v>0.24</v>
      </c>
      <c r="G47" s="48">
        <v>0.14000000000000001</v>
      </c>
      <c r="H47" s="48">
        <v>0.1</v>
      </c>
      <c r="I47" s="48">
        <v>0.2</v>
      </c>
      <c r="J47" s="46"/>
      <c r="K47" s="48">
        <v>-0.02</v>
      </c>
      <c r="L47" s="48">
        <v>0.19</v>
      </c>
      <c r="M47" s="48">
        <v>0.15</v>
      </c>
      <c r="N47" s="48">
        <v>0.02</v>
      </c>
      <c r="O47" s="48">
        <v>0.12</v>
      </c>
      <c r="Q47" s="48">
        <v>0.1</v>
      </c>
      <c r="R47" s="48">
        <v>-0.12</v>
      </c>
      <c r="S47" s="48">
        <v>-0.16</v>
      </c>
      <c r="T47" s="48">
        <v>-0.03</v>
      </c>
      <c r="U47" s="48">
        <v>-0.11</v>
      </c>
      <c r="W47" s="48">
        <v>0</v>
      </c>
      <c r="X47" s="48">
        <v>0.12</v>
      </c>
      <c r="Y47" s="48">
        <v>0.18</v>
      </c>
      <c r="Z47" s="48">
        <v>0.18</v>
      </c>
      <c r="AA47" s="48">
        <v>0.12</v>
      </c>
    </row>
    <row r="48" spans="1:27" s="6" customFormat="1">
      <c r="A48" s="6" t="s">
        <v>4</v>
      </c>
      <c r="B48" s="47" t="s">
        <v>78</v>
      </c>
      <c r="C48" s="48">
        <v>0.24</v>
      </c>
      <c r="D48" s="46"/>
      <c r="E48" s="48">
        <v>0.1</v>
      </c>
      <c r="F48" s="48">
        <v>0.04</v>
      </c>
      <c r="G48" s="48">
        <v>0.05</v>
      </c>
      <c r="H48" s="48">
        <v>0.06</v>
      </c>
      <c r="I48" s="48">
        <v>0.06</v>
      </c>
      <c r="J48" s="46"/>
      <c r="K48" s="48">
        <v>0.13</v>
      </c>
      <c r="L48" s="48">
        <v>0.12</v>
      </c>
      <c r="M48" s="48">
        <v>0.12</v>
      </c>
      <c r="N48" s="48">
        <v>-0.02</v>
      </c>
      <c r="O48" s="48">
        <v>0.08</v>
      </c>
      <c r="Q48" s="48">
        <v>0</v>
      </c>
      <c r="R48" s="48">
        <v>-0.08</v>
      </c>
      <c r="S48" s="48">
        <v>-7.0000000000000007E-2</v>
      </c>
      <c r="T48" s="48">
        <v>-0.09</v>
      </c>
      <c r="U48" s="48">
        <v>-0.06</v>
      </c>
      <c r="W48" s="48">
        <v>0.02</v>
      </c>
      <c r="X48" s="48">
        <v>0.2</v>
      </c>
      <c r="Y48" s="48">
        <v>0.28000000000000003</v>
      </c>
      <c r="Z48" s="48">
        <v>0.33</v>
      </c>
      <c r="AA48" s="48">
        <v>0.21</v>
      </c>
    </row>
    <row r="49" spans="1:27" s="6" customFormat="1">
      <c r="A49" s="6" t="s">
        <v>5</v>
      </c>
      <c r="B49" s="47" t="s">
        <v>78</v>
      </c>
      <c r="C49" s="48">
        <v>0.28999999999999998</v>
      </c>
      <c r="D49" s="46"/>
      <c r="E49" s="48">
        <v>0.22</v>
      </c>
      <c r="F49" s="48">
        <v>0.24</v>
      </c>
      <c r="G49" s="48">
        <v>0.27</v>
      </c>
      <c r="H49" s="48">
        <v>0.21</v>
      </c>
      <c r="I49" s="48">
        <v>0.24</v>
      </c>
      <c r="J49" s="46"/>
      <c r="K49" s="48">
        <v>0.04</v>
      </c>
      <c r="L49" s="48">
        <v>0.1</v>
      </c>
      <c r="M49" s="48">
        <v>0.01</v>
      </c>
      <c r="N49" s="48">
        <v>-0.03</v>
      </c>
      <c r="O49" s="48">
        <v>7.0000000000000007E-2</v>
      </c>
      <c r="Q49" s="48">
        <v>-0.12</v>
      </c>
      <c r="R49" s="48">
        <v>-0.18</v>
      </c>
      <c r="S49" s="48">
        <v>-0.16</v>
      </c>
      <c r="T49" s="48">
        <v>-0.09</v>
      </c>
      <c r="U49" s="48">
        <v>-0.14000000000000001</v>
      </c>
      <c r="W49" s="48">
        <v>0.02</v>
      </c>
      <c r="X49" s="48">
        <v>0.22</v>
      </c>
      <c r="Y49" s="48">
        <v>0.51</v>
      </c>
      <c r="Z49" s="48">
        <v>0.36</v>
      </c>
      <c r="AA49" s="48">
        <v>0.27</v>
      </c>
    </row>
    <row r="50" spans="1:27"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row>
    <row r="51" spans="1:27" s="9" customFormat="1" ht="21" customHeight="1">
      <c r="A51" s="9" t="s">
        <v>1</v>
      </c>
      <c r="B51" s="44">
        <f>+'Income Statement non-IFRS'!B51</f>
        <v>5693</v>
      </c>
      <c r="C51" s="44">
        <f>+'Income Statement non-IFRS'!C51</f>
        <v>6840</v>
      </c>
      <c r="E51" s="44">
        <f>+'Income Statement non-IFRS'!E51</f>
        <v>6967</v>
      </c>
      <c r="F51" s="44">
        <f>+'Income Statement non-IFRS'!F51</f>
        <v>7122</v>
      </c>
      <c r="G51" s="44">
        <f>+'Income Statement non-IFRS'!G51</f>
        <v>7255</v>
      </c>
      <c r="H51" s="44">
        <f>+'Income Statement non-IFRS'!H51</f>
        <v>7459</v>
      </c>
      <c r="I51" s="44">
        <f>+'Income Statement non-IFRS'!I51</f>
        <v>7459</v>
      </c>
      <c r="K51" s="44">
        <f>+'Income Statement non-IFRS'!K51</f>
        <v>7628</v>
      </c>
      <c r="L51" s="44">
        <f>+'Income Statement non-IFRS'!L51</f>
        <v>7707</v>
      </c>
      <c r="M51" s="44">
        <f>+'Income Statement non-IFRS'!M51</f>
        <v>7825</v>
      </c>
      <c r="N51" s="44">
        <f>+'Income Statement non-IFRS'!N51</f>
        <v>7875</v>
      </c>
      <c r="O51" s="44">
        <f>+'Income Statement non-IFRS'!O51</f>
        <v>7875</v>
      </c>
      <c r="Q51" s="44">
        <f>+'Income Statement non-IFRS'!Q51</f>
        <v>8020</v>
      </c>
      <c r="R51" s="44">
        <f>+'Income Statement non-IFRS'!R51</f>
        <v>7903</v>
      </c>
      <c r="S51" s="44">
        <f>+'Income Statement non-IFRS'!S51</f>
        <v>7812</v>
      </c>
      <c r="T51" s="44">
        <f>+'Income Statement non-IFRS'!T51</f>
        <v>7834</v>
      </c>
      <c r="U51" s="44">
        <f>+'Income Statement non-IFRS'!U51</f>
        <v>7834</v>
      </c>
      <c r="W51" s="44">
        <f>+'Income Statement non-IFRS'!W51</f>
        <v>7806</v>
      </c>
      <c r="X51" s="44">
        <f>+'Income Statement non-IFRS'!X51</f>
        <v>8789</v>
      </c>
      <c r="Y51" s="12">
        <v>8892</v>
      </c>
      <c r="Z51" s="12">
        <v>9022</v>
      </c>
      <c r="AA51" s="9">
        <f>Z51</f>
        <v>9022</v>
      </c>
    </row>
    <row r="52" spans="1:27" s="9" customFormat="1" ht="21" customHeight="1">
      <c r="A52" s="56" t="s">
        <v>116</v>
      </c>
      <c r="B52" s="44">
        <f>+'Income Statement non-IFRS'!B52</f>
        <v>37280</v>
      </c>
      <c r="C52" s="44">
        <f>+'Income Statement non-IFRS'!C52</f>
        <v>43341</v>
      </c>
      <c r="E52" s="44">
        <f>+'Income Statement non-IFRS'!E52</f>
        <v>11813</v>
      </c>
      <c r="F52" s="44">
        <f>+'Income Statement non-IFRS'!F52</f>
        <v>12085</v>
      </c>
      <c r="G52" s="44">
        <f>+'Income Statement non-IFRS'!G52</f>
        <v>11350</v>
      </c>
      <c r="H52" s="44">
        <f>+'Income Statement non-IFRS'!H52</f>
        <v>13651</v>
      </c>
      <c r="I52" s="44">
        <f>+'Income Statement non-IFRS'!I52</f>
        <v>48899</v>
      </c>
      <c r="K52" s="44">
        <f>+'Income Statement non-IFRS'!K52</f>
        <v>13536</v>
      </c>
      <c r="L52" s="44">
        <f>+'Income Statement non-IFRS'!L52</f>
        <v>13146</v>
      </c>
      <c r="M52" s="44">
        <f>+'Income Statement non-IFRS'!M52</f>
        <v>11577</v>
      </c>
      <c r="N52" s="44">
        <f>+'Income Statement non-IFRS'!N52</f>
        <v>11213</v>
      </c>
      <c r="O52" s="44">
        <f>+'Income Statement non-IFRS'!O52</f>
        <v>49472</v>
      </c>
      <c r="Q52" s="44">
        <f>+'Income Statement non-IFRS'!Q52</f>
        <v>9070</v>
      </c>
      <c r="R52" s="44">
        <f>+'Income Statement non-IFRS'!R52</f>
        <v>8143</v>
      </c>
      <c r="S52" s="44">
        <f>+'Income Statement non-IFRS'!S52</f>
        <v>8661</v>
      </c>
      <c r="T52" s="44">
        <f>+'Income Statement non-IFRS'!T52</f>
        <v>9837</v>
      </c>
      <c r="U52" s="44">
        <f>+'Income Statement non-IFRS'!U52</f>
        <v>35711</v>
      </c>
      <c r="W52" s="44">
        <f>+'Income Statement non-IFRS'!W52</f>
        <v>9843</v>
      </c>
      <c r="X52" s="44">
        <f>+'Income Statement non-IFRS'!X52</f>
        <v>9770</v>
      </c>
      <c r="Y52" s="12">
        <v>10609</v>
      </c>
      <c r="Z52" s="12">
        <v>11983</v>
      </c>
      <c r="AA52" s="9">
        <f>+W52+X52+Y52+Z52</f>
        <v>42205</v>
      </c>
    </row>
    <row r="53" spans="1:27" s="6" customFormat="1">
      <c r="B53" s="13"/>
      <c r="C53" s="13"/>
      <c r="D53" s="13"/>
      <c r="E53" s="13"/>
      <c r="F53" s="13"/>
      <c r="G53" s="13"/>
      <c r="H53" s="13"/>
      <c r="I53" s="13"/>
      <c r="J53" s="13"/>
      <c r="K53" s="13"/>
      <c r="L53" s="13"/>
      <c r="M53" s="13"/>
      <c r="N53" s="13"/>
      <c r="O53" s="34"/>
      <c r="Q53" s="13"/>
      <c r="R53" s="13"/>
      <c r="S53" s="13"/>
      <c r="T53" s="13"/>
      <c r="U53" s="34"/>
      <c r="W53" s="13"/>
      <c r="X53" s="13"/>
      <c r="Y53" s="13"/>
      <c r="Z53" s="13"/>
      <c r="AA53" s="34"/>
    </row>
    <row r="54" spans="1:27"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7" s="6" customFormat="1">
      <c r="A55" s="57" t="s">
        <v>117</v>
      </c>
      <c r="B55" s="13"/>
      <c r="C55" s="13"/>
      <c r="D55" s="13"/>
      <c r="E55" s="13"/>
      <c r="F55" s="13"/>
      <c r="G55" s="13"/>
      <c r="H55" s="13"/>
      <c r="I55" s="13"/>
      <c r="J55" s="13"/>
      <c r="K55" s="13"/>
      <c r="L55" s="13"/>
      <c r="M55" s="13"/>
      <c r="O55" s="34"/>
      <c r="Q55" s="13"/>
      <c r="U55" s="34"/>
      <c r="W55" s="13"/>
      <c r="X55" s="13"/>
      <c r="Y55" s="13"/>
      <c r="Z55" s="13"/>
      <c r="AA55" s="34"/>
    </row>
    <row r="56" spans="1:27" s="6" customFormat="1">
      <c r="B56" s="13"/>
      <c r="C56" s="13"/>
      <c r="D56" s="13"/>
      <c r="E56" s="13"/>
      <c r="F56" s="13"/>
      <c r="G56" s="13"/>
      <c r="H56" s="13"/>
      <c r="I56" s="13"/>
      <c r="J56" s="13"/>
      <c r="K56" s="13"/>
      <c r="L56" s="13"/>
      <c r="M56" s="13"/>
      <c r="O56" s="34"/>
      <c r="Q56" s="13"/>
      <c r="U56" s="34"/>
      <c r="W56" s="13"/>
      <c r="X56" s="13"/>
      <c r="Y56" s="13"/>
      <c r="Z56" s="13"/>
      <c r="AA56" s="34"/>
    </row>
  </sheetData>
  <phoneticPr fontId="0" type="noConversion"/>
  <printOptions horizontalCentered="1"/>
  <pageMargins left="0.25" right="0.18" top="0.35" bottom="0.38" header="0.22" footer="0.28000000000000003"/>
  <pageSetup paperSize="9" scale="59"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2">
    <pageSetUpPr fitToPage="1"/>
  </sheetPr>
  <dimension ref="A1:AA5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Row="1" outlineLevelCol="1"/>
  <cols>
    <col min="1" max="1" width="55.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style="34" collapsed="1"/>
    <col min="16" max="16" width="4.5703125" customWidth="1"/>
    <col min="21" max="21" width="9.140625" style="34"/>
    <col min="22" max="22" width="4.5703125" customWidth="1"/>
    <col min="27" max="27" width="9.140625" style="34"/>
    <col min="28" max="28" width="4.5703125" customWidth="1"/>
  </cols>
  <sheetData>
    <row r="1" spans="1:27" ht="20.25">
      <c r="A1" s="1" t="s">
        <v>97</v>
      </c>
    </row>
    <row r="2" spans="1:27" ht="12.75" customHeight="1">
      <c r="A2" s="2"/>
    </row>
    <row r="3" spans="1:27" ht="12.75" customHeight="1">
      <c r="A3" s="2" t="s">
        <v>44</v>
      </c>
    </row>
    <row r="4" spans="1:27">
      <c r="A4" s="2"/>
    </row>
    <row r="5" spans="1:27">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c r="Z5" s="4" t="str">
        <f>+'Income Statement IFRS'!Z5</f>
        <v>Q4 2010</v>
      </c>
      <c r="AA5" s="4" t="str">
        <f>+'Income Statement IFRS'!AA5</f>
        <v>FY 2010</v>
      </c>
    </row>
    <row r="6" spans="1:27" ht="21" customHeight="1">
      <c r="A6" s="2" t="s">
        <v>59</v>
      </c>
      <c r="B6" s="27">
        <v>375.6</v>
      </c>
      <c r="C6" s="27">
        <v>432.2</v>
      </c>
      <c r="D6" s="34"/>
      <c r="E6" s="27">
        <v>95.8</v>
      </c>
      <c r="F6" s="27">
        <v>96.2</v>
      </c>
      <c r="G6" s="27">
        <v>92.8</v>
      </c>
      <c r="H6" s="27">
        <v>138.69999999999999</v>
      </c>
      <c r="I6" s="35">
        <f>+SUM(E6:H6)</f>
        <v>423.5</v>
      </c>
      <c r="J6" s="34"/>
      <c r="K6" s="27">
        <v>100.7</v>
      </c>
      <c r="L6" s="27">
        <v>101.2</v>
      </c>
      <c r="M6" s="27">
        <v>90.5</v>
      </c>
      <c r="N6" s="27">
        <v>115.2</v>
      </c>
      <c r="O6" s="35">
        <f>+SUM(K6:N6)</f>
        <v>407.59999999999997</v>
      </c>
      <c r="Q6" s="27">
        <v>64.599999999999994</v>
      </c>
      <c r="R6" s="27">
        <v>69.400000000000006</v>
      </c>
      <c r="S6" s="27">
        <v>59</v>
      </c>
      <c r="T6" s="27">
        <v>96.7</v>
      </c>
      <c r="U6" s="35">
        <f>+SUM(Q6:T6)</f>
        <v>289.7</v>
      </c>
      <c r="W6" s="27">
        <v>76.099999999999994</v>
      </c>
      <c r="X6" s="27">
        <v>85.4</v>
      </c>
      <c r="Y6" s="27">
        <v>96.6</v>
      </c>
      <c r="Z6" s="27">
        <v>135.80000000000001</v>
      </c>
      <c r="AA6" s="35">
        <f>+SUM(W6:Z6)</f>
        <v>393.90000000000003</v>
      </c>
    </row>
    <row r="7" spans="1:27">
      <c r="A7" s="2" t="s">
        <v>60</v>
      </c>
      <c r="B7" s="27">
        <v>417.1</v>
      </c>
      <c r="C7" s="27">
        <v>550.6</v>
      </c>
      <c r="D7" s="34"/>
      <c r="E7" s="27">
        <v>153.80000000000001</v>
      </c>
      <c r="F7" s="27">
        <v>160.19999999999999</v>
      </c>
      <c r="G7" s="27">
        <v>165.3</v>
      </c>
      <c r="H7" s="27">
        <v>177.6</v>
      </c>
      <c r="I7" s="35">
        <f>+SUM(E7:H7)</f>
        <v>656.9</v>
      </c>
      <c r="J7" s="34"/>
      <c r="K7" s="27">
        <v>168.9</v>
      </c>
      <c r="L7" s="27">
        <v>176.8</v>
      </c>
      <c r="M7" s="27">
        <v>187.4</v>
      </c>
      <c r="N7" s="27">
        <v>217.1</v>
      </c>
      <c r="O7" s="35">
        <f>+SUM(K7:N7)</f>
        <v>750.2</v>
      </c>
      <c r="Q7" s="27">
        <v>208.2</v>
      </c>
      <c r="R7" s="27">
        <v>202.2</v>
      </c>
      <c r="S7" s="27">
        <v>196.7</v>
      </c>
      <c r="T7" s="27">
        <v>204.5</v>
      </c>
      <c r="U7" s="35">
        <f>+SUM(Q7:T7)</f>
        <v>811.59999999999991</v>
      </c>
      <c r="W7" s="27">
        <v>203.7</v>
      </c>
      <c r="X7" s="27">
        <v>267.3</v>
      </c>
      <c r="Y7" s="27">
        <v>275.3</v>
      </c>
      <c r="Z7" s="27">
        <v>287</v>
      </c>
      <c r="AA7" s="35">
        <f>+SUM(W7:Z7)</f>
        <v>1033.3</v>
      </c>
    </row>
    <row r="8" spans="1:27" s="6" customFormat="1" ht="13.5" customHeight="1">
      <c r="A8" s="6" t="s">
        <v>9</v>
      </c>
      <c r="B8" s="28">
        <f>+B7+B6</f>
        <v>792.7</v>
      </c>
      <c r="C8" s="28">
        <f>+C7+C6</f>
        <v>982.8</v>
      </c>
      <c r="D8" s="28"/>
      <c r="E8" s="28">
        <f>+E7+E6</f>
        <v>249.60000000000002</v>
      </c>
      <c r="F8" s="28">
        <f>+F7+F6</f>
        <v>256.39999999999998</v>
      </c>
      <c r="G8" s="28">
        <f>+G7+G6</f>
        <v>258.10000000000002</v>
      </c>
      <c r="H8" s="28">
        <f>+H7+H6</f>
        <v>316.29999999999995</v>
      </c>
      <c r="I8" s="28">
        <f>+I7+I6</f>
        <v>1080.4000000000001</v>
      </c>
      <c r="J8" s="28"/>
      <c r="K8" s="28">
        <f>+K7+K6</f>
        <v>269.60000000000002</v>
      </c>
      <c r="L8" s="28">
        <f>+L7+L6</f>
        <v>278</v>
      </c>
      <c r="M8" s="28">
        <f>+M7+M6</f>
        <v>277.89999999999998</v>
      </c>
      <c r="N8" s="28">
        <f>+N7+N6</f>
        <v>332.3</v>
      </c>
      <c r="O8" s="28">
        <f>+O7+O6</f>
        <v>1157.8</v>
      </c>
      <c r="Q8" s="28">
        <f>+Q7+Q6</f>
        <v>272.79999999999995</v>
      </c>
      <c r="R8" s="28">
        <f>+R7+R6</f>
        <v>271.60000000000002</v>
      </c>
      <c r="S8" s="28">
        <f>+S7+S6</f>
        <v>255.7</v>
      </c>
      <c r="T8" s="28">
        <f>+T7+T6</f>
        <v>301.2</v>
      </c>
      <c r="U8" s="28">
        <f>+U7+U6</f>
        <v>1101.3</v>
      </c>
      <c r="W8" s="28">
        <f>+W7+W6</f>
        <v>279.79999999999995</v>
      </c>
      <c r="X8" s="28">
        <f>+X7+X6</f>
        <v>352.70000000000005</v>
      </c>
      <c r="Y8" s="28">
        <f>+Y7+Y6</f>
        <v>371.9</v>
      </c>
      <c r="Z8" s="28">
        <f>+Z7+Z6</f>
        <v>422.8</v>
      </c>
      <c r="AA8" s="28">
        <f>+AA7+AA6</f>
        <v>1427.2</v>
      </c>
    </row>
    <row r="9" spans="1:27" s="6" customFormat="1" ht="12.75" customHeight="1">
      <c r="A9" s="6" t="s">
        <v>61</v>
      </c>
      <c r="B9" s="20">
        <v>150.9</v>
      </c>
      <c r="C9" s="20">
        <v>194.7</v>
      </c>
      <c r="D9" s="28"/>
      <c r="E9" s="20">
        <v>45.1</v>
      </c>
      <c r="F9" s="20">
        <v>52.4</v>
      </c>
      <c r="G9" s="20">
        <v>43.2</v>
      </c>
      <c r="H9" s="20">
        <v>54.8</v>
      </c>
      <c r="I9" s="35">
        <f>+SUM(E9:H9)</f>
        <v>195.5</v>
      </c>
      <c r="J9" s="28"/>
      <c r="K9" s="20">
        <v>38.299999999999997</v>
      </c>
      <c r="L9" s="20">
        <v>48.2</v>
      </c>
      <c r="M9" s="20">
        <v>41.8</v>
      </c>
      <c r="N9" s="20">
        <v>52.1</v>
      </c>
      <c r="O9" s="35">
        <f>+SUM(K9:N9)</f>
        <v>180.4</v>
      </c>
      <c r="Q9" s="20">
        <v>37.9</v>
      </c>
      <c r="R9" s="20">
        <v>39.6</v>
      </c>
      <c r="S9" s="20">
        <v>36.1</v>
      </c>
      <c r="T9" s="20">
        <v>37.9</v>
      </c>
      <c r="U9" s="35">
        <f>+SUM(Q9:T9)</f>
        <v>151.5</v>
      </c>
      <c r="W9" s="20">
        <v>32.200000000000003</v>
      </c>
      <c r="X9" s="20">
        <v>39.200000000000003</v>
      </c>
      <c r="Y9" s="20">
        <v>36.9</v>
      </c>
      <c r="Z9" s="20">
        <v>44.5</v>
      </c>
      <c r="AA9" s="35">
        <f>+SUM(W9:Z9)</f>
        <v>152.80000000000001</v>
      </c>
    </row>
    <row r="10" spans="1:27" s="5" customFormat="1" ht="12.75" customHeight="1">
      <c r="A10" s="5" t="s">
        <v>62</v>
      </c>
      <c r="B10" s="25">
        <f>+B8+B9</f>
        <v>943.6</v>
      </c>
      <c r="C10" s="25">
        <f>+C8+C9</f>
        <v>1177.5</v>
      </c>
      <c r="D10" s="23"/>
      <c r="E10" s="25">
        <f>+E8+E9</f>
        <v>294.70000000000005</v>
      </c>
      <c r="F10" s="25">
        <f>+F8+F9</f>
        <v>308.79999999999995</v>
      </c>
      <c r="G10" s="25">
        <f>+G8+G9</f>
        <v>301.3</v>
      </c>
      <c r="H10" s="25">
        <f>+H8+H9</f>
        <v>371.09999999999997</v>
      </c>
      <c r="I10" s="25">
        <f>+I8+I9</f>
        <v>1275.9000000000001</v>
      </c>
      <c r="J10" s="23"/>
      <c r="K10" s="25">
        <f>+K8+K9</f>
        <v>307.90000000000003</v>
      </c>
      <c r="L10" s="25">
        <f>+L8+L9</f>
        <v>326.2</v>
      </c>
      <c r="M10" s="25">
        <f>+M8+M9</f>
        <v>319.7</v>
      </c>
      <c r="N10" s="25">
        <f>+N8+N9</f>
        <v>384.40000000000003</v>
      </c>
      <c r="O10" s="25">
        <f>+O8+O9</f>
        <v>1338.2</v>
      </c>
      <c r="Q10" s="25">
        <f>+Q8+Q9</f>
        <v>310.69999999999993</v>
      </c>
      <c r="R10" s="25">
        <f>+R8+R9</f>
        <v>311.20000000000005</v>
      </c>
      <c r="S10" s="25">
        <f>+S8+S9</f>
        <v>291.8</v>
      </c>
      <c r="T10" s="25">
        <f>+T8+T9</f>
        <v>339.09999999999997</v>
      </c>
      <c r="U10" s="25">
        <f>+U8+U9</f>
        <v>1252.8</v>
      </c>
      <c r="W10" s="25">
        <f>+W8+W9</f>
        <v>311.99999999999994</v>
      </c>
      <c r="X10" s="25">
        <f>+X8+X9</f>
        <v>391.90000000000003</v>
      </c>
      <c r="Y10" s="25">
        <f>+Y8+Y9</f>
        <v>408.79999999999995</v>
      </c>
      <c r="Z10" s="25">
        <f>+Z8+Z9</f>
        <v>467.3</v>
      </c>
      <c r="AA10" s="25">
        <f>+AA8+AA9</f>
        <v>1580</v>
      </c>
    </row>
    <row r="11" spans="1:27" s="6" customFormat="1" ht="18" customHeight="1">
      <c r="A11" s="6" t="s">
        <v>63</v>
      </c>
      <c r="B11" s="20">
        <v>-26.8</v>
      </c>
      <c r="C11" s="20">
        <v>-49.3</v>
      </c>
      <c r="D11" s="28"/>
      <c r="E11" s="20">
        <v>-12.7</v>
      </c>
      <c r="F11" s="20">
        <v>-13.1</v>
      </c>
      <c r="G11" s="20">
        <v>-16</v>
      </c>
      <c r="H11" s="20">
        <v>-11.2</v>
      </c>
      <c r="I11" s="35">
        <f t="shared" ref="I11:I17" si="0">+SUM(E11:H11)</f>
        <v>-53</v>
      </c>
      <c r="J11" s="28"/>
      <c r="K11" s="20">
        <v>-14.6</v>
      </c>
      <c r="L11" s="20">
        <v>-12.8</v>
      </c>
      <c r="M11" s="20">
        <v>-14.3</v>
      </c>
      <c r="N11" s="20">
        <v>-15.1</v>
      </c>
      <c r="O11" s="35">
        <f t="shared" ref="O11:O17" si="1">+SUM(K11:N11)</f>
        <v>-56.800000000000004</v>
      </c>
      <c r="Q11" s="20">
        <v>-14</v>
      </c>
      <c r="R11" s="20">
        <v>-14.1</v>
      </c>
      <c r="S11" s="20">
        <v>-12.7</v>
      </c>
      <c r="T11" s="20">
        <v>-15.8</v>
      </c>
      <c r="U11" s="35">
        <f t="shared" ref="U11:U17" si="2">+SUM(Q11:T11)</f>
        <v>-56.599999999999994</v>
      </c>
      <c r="W11" s="20">
        <v>-16.399999999999999</v>
      </c>
      <c r="X11" s="20">
        <v>-19.399999999999999</v>
      </c>
      <c r="Y11" s="20">
        <v>-19.600000000000001</v>
      </c>
      <c r="Z11" s="20">
        <v>-20.8</v>
      </c>
      <c r="AA11" s="35">
        <f t="shared" ref="AA11:AA17" si="3">+SUM(W11:Z11)</f>
        <v>-76.2</v>
      </c>
    </row>
    <row r="12" spans="1:27" s="6" customFormat="1">
      <c r="A12" s="6" t="s">
        <v>64</v>
      </c>
      <c r="B12" s="20">
        <v>-115.2</v>
      </c>
      <c r="C12" s="20">
        <v>-143.69999999999999</v>
      </c>
      <c r="D12" s="28"/>
      <c r="E12" s="20">
        <v>-40.1</v>
      </c>
      <c r="F12" s="20">
        <v>-38.299999999999997</v>
      </c>
      <c r="G12" s="20">
        <v>-38.200000000000003</v>
      </c>
      <c r="H12" s="20">
        <v>-39</v>
      </c>
      <c r="I12" s="35">
        <f t="shared" si="0"/>
        <v>-155.60000000000002</v>
      </c>
      <c r="J12" s="28"/>
      <c r="K12" s="20">
        <v>-35.4</v>
      </c>
      <c r="L12" s="20">
        <v>-38.700000000000003</v>
      </c>
      <c r="M12" s="20">
        <v>-37.6</v>
      </c>
      <c r="N12" s="20">
        <v>-42.9</v>
      </c>
      <c r="O12" s="35">
        <f t="shared" si="1"/>
        <v>-154.6</v>
      </c>
      <c r="Q12" s="20">
        <v>-37.799999999999997</v>
      </c>
      <c r="R12" s="20">
        <v>-35.4</v>
      </c>
      <c r="S12" s="20">
        <v>-32.200000000000003</v>
      </c>
      <c r="T12" s="20">
        <v>-33.4</v>
      </c>
      <c r="U12" s="35">
        <f t="shared" si="2"/>
        <v>-138.79999999999998</v>
      </c>
      <c r="W12" s="20">
        <v>-34.1</v>
      </c>
      <c r="X12" s="20">
        <v>-35.6</v>
      </c>
      <c r="Y12" s="20">
        <v>-36</v>
      </c>
      <c r="Z12" s="20">
        <v>-38.4</v>
      </c>
      <c r="AA12" s="35">
        <f t="shared" si="3"/>
        <v>-144.1</v>
      </c>
    </row>
    <row r="13" spans="1:27" s="7" customFormat="1" ht="18" customHeight="1">
      <c r="A13" s="7" t="s">
        <v>23</v>
      </c>
      <c r="B13" s="29">
        <v>-250.1</v>
      </c>
      <c r="C13" s="29">
        <v>-293</v>
      </c>
      <c r="D13" s="30"/>
      <c r="E13" s="29">
        <v>-74</v>
      </c>
      <c r="F13" s="29">
        <v>-73.599999999999994</v>
      </c>
      <c r="G13" s="29">
        <v>-73.3</v>
      </c>
      <c r="H13" s="29">
        <v>-71.7</v>
      </c>
      <c r="I13" s="35">
        <f t="shared" si="0"/>
        <v>-292.59999999999997</v>
      </c>
      <c r="J13" s="30"/>
      <c r="K13" s="29">
        <v>-70.8</v>
      </c>
      <c r="L13" s="29">
        <v>-73.8</v>
      </c>
      <c r="M13" s="29">
        <v>-75.8</v>
      </c>
      <c r="N13" s="29">
        <v>-77.2</v>
      </c>
      <c r="O13" s="35">
        <f t="shared" si="1"/>
        <v>-297.59999999999997</v>
      </c>
      <c r="Q13" s="29">
        <v>-78.400000000000006</v>
      </c>
      <c r="R13" s="29">
        <v>-76.599999999999994</v>
      </c>
      <c r="S13" s="29">
        <v>-70.099999999999994</v>
      </c>
      <c r="T13" s="29">
        <v>-63.3</v>
      </c>
      <c r="U13" s="35">
        <f t="shared" si="2"/>
        <v>-288.39999999999998</v>
      </c>
      <c r="W13" s="29">
        <v>-74.599999999999994</v>
      </c>
      <c r="X13" s="29">
        <v>-79.2</v>
      </c>
      <c r="Y13" s="29">
        <v>-80.8</v>
      </c>
      <c r="Z13" s="29">
        <v>-75.5</v>
      </c>
      <c r="AA13" s="35">
        <f t="shared" si="3"/>
        <v>-310.10000000000002</v>
      </c>
    </row>
    <row r="14" spans="1:27" s="7" customFormat="1">
      <c r="A14" s="7" t="s">
        <v>24</v>
      </c>
      <c r="B14" s="29">
        <v>-223</v>
      </c>
      <c r="C14" s="29">
        <v>-293.60000000000002</v>
      </c>
      <c r="D14" s="30"/>
      <c r="E14" s="29">
        <v>-82.2</v>
      </c>
      <c r="F14" s="29">
        <v>-87.6</v>
      </c>
      <c r="G14" s="29">
        <v>-82.5</v>
      </c>
      <c r="H14" s="29">
        <v>-94</v>
      </c>
      <c r="I14" s="35">
        <f t="shared" si="0"/>
        <v>-346.3</v>
      </c>
      <c r="J14" s="30"/>
      <c r="K14" s="29">
        <v>-91.5</v>
      </c>
      <c r="L14" s="29">
        <v>-94.3</v>
      </c>
      <c r="M14" s="29">
        <v>-90.5</v>
      </c>
      <c r="N14" s="29">
        <v>-106.8</v>
      </c>
      <c r="O14" s="35">
        <f t="shared" si="1"/>
        <v>-383.1</v>
      </c>
      <c r="Q14" s="29">
        <v>-92.7</v>
      </c>
      <c r="R14" s="29">
        <v>-90.2</v>
      </c>
      <c r="S14" s="29">
        <v>-80.7</v>
      </c>
      <c r="T14" s="29">
        <v>-88.4</v>
      </c>
      <c r="U14" s="35">
        <f t="shared" si="2"/>
        <v>-352</v>
      </c>
      <c r="W14" s="29">
        <v>-91.2</v>
      </c>
      <c r="X14" s="29">
        <v>-120</v>
      </c>
      <c r="Y14" s="29">
        <v>-127.4</v>
      </c>
      <c r="Z14" s="29">
        <v>-137.19999999999999</v>
      </c>
      <c r="AA14" s="35">
        <f t="shared" si="3"/>
        <v>-475.8</v>
      </c>
    </row>
    <row r="15" spans="1:27" s="7" customFormat="1">
      <c r="A15" s="14" t="s">
        <v>92</v>
      </c>
      <c r="B15" s="29">
        <v>-58.6</v>
      </c>
      <c r="C15" s="29">
        <v>-81.7</v>
      </c>
      <c r="D15" s="30"/>
      <c r="E15" s="29">
        <v>-20.6</v>
      </c>
      <c r="F15" s="29">
        <v>-24</v>
      </c>
      <c r="G15" s="29">
        <v>-23.5</v>
      </c>
      <c r="H15" s="29">
        <v>-25.8</v>
      </c>
      <c r="I15" s="35">
        <f t="shared" si="0"/>
        <v>-93.899999999999991</v>
      </c>
      <c r="J15" s="30"/>
      <c r="K15" s="29">
        <v>-25.4</v>
      </c>
      <c r="L15" s="29">
        <v>-24.8</v>
      </c>
      <c r="M15" s="29">
        <v>-25.6</v>
      </c>
      <c r="N15" s="29">
        <v>-28.3</v>
      </c>
      <c r="O15" s="35">
        <f t="shared" si="1"/>
        <v>-104.10000000000001</v>
      </c>
      <c r="Q15" s="29">
        <v>-27.4</v>
      </c>
      <c r="R15" s="29">
        <v>-26.8</v>
      </c>
      <c r="S15" s="29">
        <v>-21.6</v>
      </c>
      <c r="T15" s="29">
        <v>-27.5</v>
      </c>
      <c r="U15" s="35">
        <f t="shared" si="2"/>
        <v>-103.30000000000001</v>
      </c>
      <c r="W15" s="29">
        <v>-26.6</v>
      </c>
      <c r="X15" s="29">
        <v>-28.2</v>
      </c>
      <c r="Y15" s="29">
        <v>-30.5</v>
      </c>
      <c r="Z15" s="29">
        <v>-36.799999999999997</v>
      </c>
      <c r="AA15" s="35">
        <f t="shared" si="3"/>
        <v>-122.1</v>
      </c>
    </row>
    <row r="16" spans="1:27" s="7" customFormat="1" hidden="1" outlineLevel="1">
      <c r="A16" s="14"/>
      <c r="B16" s="29"/>
      <c r="C16" s="29"/>
      <c r="D16" s="30"/>
      <c r="E16" s="29"/>
      <c r="F16" s="29"/>
      <c r="G16" s="29"/>
      <c r="H16" s="29"/>
      <c r="I16" s="35">
        <f t="shared" si="0"/>
        <v>0</v>
      </c>
      <c r="J16" s="30"/>
      <c r="K16" s="29"/>
      <c r="L16" s="29"/>
      <c r="M16" s="29"/>
      <c r="N16" s="29"/>
      <c r="O16" s="35">
        <f t="shared" si="1"/>
        <v>0</v>
      </c>
      <c r="Q16" s="29"/>
      <c r="R16" s="29"/>
      <c r="S16" s="29"/>
      <c r="T16" s="29"/>
      <c r="U16" s="35">
        <f t="shared" si="2"/>
        <v>0</v>
      </c>
      <c r="W16" s="29"/>
      <c r="X16" s="29"/>
      <c r="Y16" s="29"/>
      <c r="Z16" s="29"/>
      <c r="AA16" s="35">
        <f t="shared" si="3"/>
        <v>0</v>
      </c>
    </row>
    <row r="17" spans="1:27" s="7" customFormat="1" hidden="1" outlineLevel="1">
      <c r="A17" s="14"/>
      <c r="B17" s="29"/>
      <c r="C17" s="29"/>
      <c r="D17" s="30"/>
      <c r="E17" s="29"/>
      <c r="F17" s="29"/>
      <c r="G17" s="29"/>
      <c r="H17" s="29"/>
      <c r="I17" s="35">
        <f t="shared" si="0"/>
        <v>0</v>
      </c>
      <c r="J17" s="30"/>
      <c r="K17" s="29"/>
      <c r="L17" s="29"/>
      <c r="M17" s="29"/>
      <c r="N17" s="29"/>
      <c r="O17" s="35">
        <f t="shared" si="1"/>
        <v>0</v>
      </c>
      <c r="Q17" s="29"/>
      <c r="R17" s="29"/>
      <c r="S17" s="29"/>
      <c r="T17" s="29"/>
      <c r="U17" s="35">
        <f t="shared" si="2"/>
        <v>0</v>
      </c>
      <c r="W17" s="29"/>
      <c r="X17" s="29"/>
      <c r="Y17" s="29"/>
      <c r="Z17" s="29"/>
      <c r="AA17" s="35">
        <f t="shared" si="3"/>
        <v>0</v>
      </c>
    </row>
    <row r="18" spans="1:27" s="5" customFormat="1" ht="13.5" customHeight="1" collapsed="1">
      <c r="A18" s="5" t="s">
        <v>20</v>
      </c>
      <c r="B18" s="23">
        <f t="shared" ref="B18:C18" si="4">+SUM(B10:B17)</f>
        <v>269.89999999999998</v>
      </c>
      <c r="C18" s="23">
        <f t="shared" si="4"/>
        <v>316.2</v>
      </c>
      <c r="D18" s="23"/>
      <c r="E18" s="23">
        <f t="shared" ref="E18:I18" si="5">+SUM(E10:E17)</f>
        <v>65.100000000000051</v>
      </c>
      <c r="F18" s="23">
        <f t="shared" si="5"/>
        <v>72.199999999999932</v>
      </c>
      <c r="G18" s="23">
        <f t="shared" si="5"/>
        <v>67.800000000000011</v>
      </c>
      <c r="H18" s="23">
        <f t="shared" si="5"/>
        <v>129.39999999999998</v>
      </c>
      <c r="I18" s="23">
        <f t="shared" si="5"/>
        <v>334.50000000000028</v>
      </c>
      <c r="J18" s="23"/>
      <c r="K18" s="23">
        <f t="shared" ref="K18:O18" si="6">+SUM(K10:K17)</f>
        <v>70.200000000000017</v>
      </c>
      <c r="L18" s="23">
        <f t="shared" si="6"/>
        <v>81.799999999999983</v>
      </c>
      <c r="M18" s="23">
        <f t="shared" si="6"/>
        <v>75.899999999999949</v>
      </c>
      <c r="N18" s="23">
        <f t="shared" si="6"/>
        <v>114.10000000000004</v>
      </c>
      <c r="O18" s="23">
        <f t="shared" si="6"/>
        <v>342.00000000000023</v>
      </c>
      <c r="Q18" s="23">
        <f t="shared" ref="Q18:R18" si="7">+SUM(Q10:Q17)</f>
        <v>60.399999999999913</v>
      </c>
      <c r="R18" s="23">
        <f t="shared" si="7"/>
        <v>68.100000000000051</v>
      </c>
      <c r="S18" s="23">
        <f>+SUM(S10:S17)</f>
        <v>74.500000000000028</v>
      </c>
      <c r="T18" s="23">
        <f>+SUM(T10:T17)</f>
        <v>110.69999999999996</v>
      </c>
      <c r="U18" s="23">
        <f t="shared" ref="U18" si="8">+SUM(U10:U17)</f>
        <v>313.7000000000001</v>
      </c>
      <c r="W18" s="23">
        <f t="shared" ref="W18:X18" si="9">+SUM(W10:W17)</f>
        <v>69.099999999999937</v>
      </c>
      <c r="X18" s="23">
        <f t="shared" si="9"/>
        <v>109.50000000000004</v>
      </c>
      <c r="Y18" s="23">
        <f t="shared" ref="Y18:AA18" si="10">+SUM(Y10:Y17)</f>
        <v>114.49999999999991</v>
      </c>
      <c r="Z18" s="23">
        <f t="shared" si="10"/>
        <v>158.60000000000002</v>
      </c>
      <c r="AA18" s="23">
        <f t="shared" si="10"/>
        <v>451.69999999999993</v>
      </c>
    </row>
    <row r="19" spans="1:27" s="7" customFormat="1">
      <c r="A19" s="14" t="s">
        <v>35</v>
      </c>
      <c r="B19" s="7">
        <f>+B18/B10</f>
        <v>0.28603221704111909</v>
      </c>
      <c r="C19" s="7">
        <f>+C18/C10</f>
        <v>0.26853503184713373</v>
      </c>
      <c r="D19" s="15"/>
      <c r="E19" s="7">
        <f>+E18/E10</f>
        <v>0.22090261282660348</v>
      </c>
      <c r="F19" s="7">
        <f>+F18/F10</f>
        <v>0.23380829015544022</v>
      </c>
      <c r="G19" s="7">
        <f>+G18/G10</f>
        <v>0.22502489213408566</v>
      </c>
      <c r="H19" s="7">
        <f>+H18/H10</f>
        <v>0.34869307464295335</v>
      </c>
      <c r="I19" s="7">
        <f>+I18/I10</f>
        <v>0.2621678814954152</v>
      </c>
      <c r="J19" s="15"/>
      <c r="K19" s="7">
        <f>+K18/K10</f>
        <v>0.22799610263072428</v>
      </c>
      <c r="L19" s="7">
        <f>+L18/L10</f>
        <v>0.25076640098099323</v>
      </c>
      <c r="M19" s="7">
        <f>+M18/M10</f>
        <v>0.2374100719424459</v>
      </c>
      <c r="N19" s="7">
        <f>+N18/N10</f>
        <v>0.29682622268470349</v>
      </c>
      <c r="O19" s="7">
        <f>+O18/O10</f>
        <v>0.25556717979375299</v>
      </c>
      <c r="Q19" s="7">
        <f>+Q18/Q10</f>
        <v>0.19439974251689709</v>
      </c>
      <c r="R19" s="7">
        <f>+R18/R10</f>
        <v>0.21883033419023148</v>
      </c>
      <c r="S19" s="7">
        <f>+S18/S10</f>
        <v>0.25531185743660051</v>
      </c>
      <c r="T19" s="7">
        <f>+T18/T10</f>
        <v>0.32645237393099374</v>
      </c>
      <c r="U19" s="7">
        <f>+U18/U10</f>
        <v>0.25039910600255438</v>
      </c>
      <c r="W19" s="7">
        <f>+W18/W10</f>
        <v>0.22147435897435883</v>
      </c>
      <c r="X19" s="7">
        <f>+X18/X10</f>
        <v>0.27940801224802253</v>
      </c>
      <c r="Y19" s="7">
        <f>+Y18/Y10</f>
        <v>0.28008806262230901</v>
      </c>
      <c r="Z19" s="7">
        <f>+Z18/Z10</f>
        <v>0.33939653327626795</v>
      </c>
      <c r="AA19" s="7">
        <f>+AA18/AA10</f>
        <v>0.28588607594936705</v>
      </c>
    </row>
    <row r="20" spans="1:27" s="5" customFormat="1" ht="18" customHeight="1">
      <c r="A20" s="16" t="s">
        <v>65</v>
      </c>
      <c r="B20" s="22">
        <v>15.9</v>
      </c>
      <c r="C20" s="22">
        <v>4.5999999999999996</v>
      </c>
      <c r="D20" s="23"/>
      <c r="E20" s="22">
        <v>3</v>
      </c>
      <c r="F20" s="22">
        <v>3.3</v>
      </c>
      <c r="G20" s="22">
        <v>1.7</v>
      </c>
      <c r="H20" s="22">
        <v>-0.7</v>
      </c>
      <c r="I20" s="35">
        <f>+SUM(E20:H20)</f>
        <v>7.3</v>
      </c>
      <c r="J20" s="23"/>
      <c r="K20" s="22">
        <v>0.2</v>
      </c>
      <c r="L20" s="22">
        <v>0</v>
      </c>
      <c r="M20" s="22">
        <v>9.9</v>
      </c>
      <c r="N20" s="22">
        <v>-1.2</v>
      </c>
      <c r="O20" s="35">
        <f>+SUM(K20:N20)</f>
        <v>8.9</v>
      </c>
      <c r="Q20" s="22">
        <v>0.3</v>
      </c>
      <c r="R20" s="22">
        <v>-4.5</v>
      </c>
      <c r="S20" s="22">
        <v>-0.8</v>
      </c>
      <c r="T20" s="22">
        <v>0.9</v>
      </c>
      <c r="U20" s="35">
        <f>+SUM(Q20:T20)</f>
        <v>-4.0999999999999996</v>
      </c>
      <c r="W20" s="22">
        <v>5.7</v>
      </c>
      <c r="X20" s="22">
        <v>-3.3</v>
      </c>
      <c r="Y20" s="22">
        <v>-4.4000000000000004</v>
      </c>
      <c r="Z20" s="22">
        <v>0</v>
      </c>
      <c r="AA20" s="35">
        <f>+SUM(W20:Z20)</f>
        <v>-2</v>
      </c>
    </row>
    <row r="21" spans="1:27" s="5" customFormat="1" ht="12.75" customHeight="1">
      <c r="A21" s="16" t="s">
        <v>66</v>
      </c>
      <c r="B21" s="22">
        <v>-98</v>
      </c>
      <c r="C21" s="22">
        <v>-103.4</v>
      </c>
      <c r="D21" s="23"/>
      <c r="E21" s="22">
        <v>-21.8</v>
      </c>
      <c r="F21" s="22">
        <v>-25.4</v>
      </c>
      <c r="G21" s="22">
        <v>-22.7</v>
      </c>
      <c r="H21" s="22">
        <v>-44.1</v>
      </c>
      <c r="I21" s="35">
        <f>+SUM(E21:H21)</f>
        <v>-114</v>
      </c>
      <c r="J21" s="23"/>
      <c r="K21" s="22">
        <v>-21.7</v>
      </c>
      <c r="L21" s="22">
        <v>-26.7</v>
      </c>
      <c r="M21" s="22">
        <v>-27</v>
      </c>
      <c r="N21" s="22">
        <v>-34.4</v>
      </c>
      <c r="O21" s="35">
        <f>+SUM(K21:N21)</f>
        <v>-109.80000000000001</v>
      </c>
      <c r="Q21" s="22">
        <v>-17.3</v>
      </c>
      <c r="R21" s="22">
        <v>-19.600000000000001</v>
      </c>
      <c r="S21" s="22">
        <v>-21.4</v>
      </c>
      <c r="T21" s="22">
        <v>-30</v>
      </c>
      <c r="U21" s="35">
        <f>+SUM(Q21:T21)</f>
        <v>-88.300000000000011</v>
      </c>
      <c r="W21" s="22">
        <v>-23.5</v>
      </c>
      <c r="X21" s="22">
        <v>-35.9</v>
      </c>
      <c r="Y21" s="22">
        <v>-30.8</v>
      </c>
      <c r="Z21" s="22">
        <v>-56.8</v>
      </c>
      <c r="AA21" s="35">
        <f>+SUM(W21:Z21)</f>
        <v>-147</v>
      </c>
    </row>
    <row r="22" spans="1:27" s="5" customFormat="1" ht="12.75" customHeight="1">
      <c r="A22" s="16" t="s">
        <v>67</v>
      </c>
      <c r="B22" s="22">
        <v>-0.6</v>
      </c>
      <c r="C22" s="22">
        <v>0.1</v>
      </c>
      <c r="D22" s="23"/>
      <c r="E22" s="22">
        <v>0</v>
      </c>
      <c r="F22" s="22">
        <v>-0.1</v>
      </c>
      <c r="G22" s="22">
        <v>-0.1</v>
      </c>
      <c r="H22" s="22">
        <v>-0.1</v>
      </c>
      <c r="I22" s="35">
        <f>+SUM(E22:H22)</f>
        <v>-0.30000000000000004</v>
      </c>
      <c r="J22" s="23"/>
      <c r="K22" s="22">
        <v>0</v>
      </c>
      <c r="L22" s="22">
        <v>-0.1</v>
      </c>
      <c r="M22" s="22">
        <v>-0.1</v>
      </c>
      <c r="N22" s="22">
        <v>-0.2</v>
      </c>
      <c r="O22" s="35">
        <f>+SUM(K22:N22)</f>
        <v>-0.4</v>
      </c>
      <c r="Q22" s="22">
        <v>0</v>
      </c>
      <c r="R22" s="22">
        <v>-0.1</v>
      </c>
      <c r="S22" s="22">
        <v>-0.1</v>
      </c>
      <c r="T22" s="22">
        <v>-0.1</v>
      </c>
      <c r="U22" s="35">
        <f>+SUM(Q22:T22)</f>
        <v>-0.30000000000000004</v>
      </c>
      <c r="W22" s="22">
        <v>0</v>
      </c>
      <c r="X22" s="22">
        <v>-0.1</v>
      </c>
      <c r="Y22" s="22">
        <v>0</v>
      </c>
      <c r="Z22" s="22">
        <v>0</v>
      </c>
      <c r="AA22" s="35">
        <f>+SUM(W22:Z22)</f>
        <v>-0.1</v>
      </c>
    </row>
    <row r="23" spans="1:27" s="5" customFormat="1" ht="21" customHeight="1" collapsed="1">
      <c r="A23" s="5" t="s">
        <v>85</v>
      </c>
      <c r="B23" s="23">
        <f>+B18+SUM(B20:B22)</f>
        <v>187.2</v>
      </c>
      <c r="C23" s="23">
        <f>+C18+SUM(C20:C22)</f>
        <v>217.49999999999997</v>
      </c>
      <c r="D23" s="23"/>
      <c r="E23" s="23">
        <f>+E18+SUM(E20:E22)</f>
        <v>46.300000000000054</v>
      </c>
      <c r="F23" s="23">
        <f>+F18+SUM(F20:F22)</f>
        <v>49.999999999999929</v>
      </c>
      <c r="G23" s="23">
        <f>+G18+SUM(G20:G22)</f>
        <v>46.70000000000001</v>
      </c>
      <c r="H23" s="23">
        <f>+H18+SUM(H20:H22)</f>
        <v>84.499999999999972</v>
      </c>
      <c r="I23" s="23">
        <f>+I18+SUM(I20:I22)</f>
        <v>227.50000000000028</v>
      </c>
      <c r="J23" s="23"/>
      <c r="K23" s="23">
        <f>+K18+SUM(K20:K22)</f>
        <v>48.700000000000017</v>
      </c>
      <c r="L23" s="23">
        <f>+L18+SUM(L20:L22)</f>
        <v>54.999999999999986</v>
      </c>
      <c r="M23" s="23">
        <f>+M18+SUM(M20:M22)</f>
        <v>58.699999999999946</v>
      </c>
      <c r="N23" s="23">
        <f>+N18+SUM(N20:N22)</f>
        <v>78.30000000000004</v>
      </c>
      <c r="O23" s="23">
        <f>+O18+SUM(O20:O22)</f>
        <v>240.70000000000022</v>
      </c>
      <c r="Q23" s="23">
        <f>+Q18+SUM(Q20:Q22)</f>
        <v>43.399999999999913</v>
      </c>
      <c r="R23" s="23">
        <f>+R18+SUM(R20:R22)</f>
        <v>43.900000000000048</v>
      </c>
      <c r="S23" s="23">
        <f>+S18+SUM(S20:S22)</f>
        <v>52.200000000000031</v>
      </c>
      <c r="T23" s="23">
        <f>+T18+SUM(T20:T22)</f>
        <v>81.499999999999957</v>
      </c>
      <c r="U23" s="23">
        <f>+U18+SUM(U20:U22)</f>
        <v>221.00000000000011</v>
      </c>
      <c r="W23" s="23">
        <f>+W18+SUM(W20:W22)</f>
        <v>51.29999999999994</v>
      </c>
      <c r="X23" s="23">
        <f>+X18+SUM(X20:X22)</f>
        <v>70.200000000000045</v>
      </c>
      <c r="Y23" s="23">
        <f>+Y18+SUM(Y20:Y22)</f>
        <v>79.299999999999912</v>
      </c>
      <c r="Z23" s="23">
        <f>+Z18+SUM(Z20:Z22)</f>
        <v>101.80000000000003</v>
      </c>
      <c r="AA23" s="23">
        <f>+AA18+SUM(AA20:AA22)</f>
        <v>302.59999999999991</v>
      </c>
    </row>
    <row r="24" spans="1:27" s="11" customFormat="1" ht="21" customHeight="1">
      <c r="A24" s="11" t="s">
        <v>21</v>
      </c>
      <c r="B24" s="32">
        <f>+ROUND(B23/B25,2)</f>
        <v>1.59</v>
      </c>
      <c r="C24" s="32">
        <f>+ROUND(C23/C25,2)</f>
        <v>1.83</v>
      </c>
      <c r="D24" s="33"/>
      <c r="E24" s="32">
        <f>+ROUND(E23/E25,2)</f>
        <v>0.39</v>
      </c>
      <c r="F24" s="32">
        <f>+ROUND(F23/F25,2)</f>
        <v>0.42</v>
      </c>
      <c r="G24" s="32">
        <f>+ROUND(G23/G25,2)</f>
        <v>0.39</v>
      </c>
      <c r="H24" s="32">
        <f>+ROUND(H23/H25,2)</f>
        <v>0.7</v>
      </c>
      <c r="I24" s="32">
        <f>+ROUND(I23/I25,2)</f>
        <v>1.9</v>
      </c>
      <c r="J24" s="33"/>
      <c r="K24" s="32">
        <f>+ROUND(K23/K25,2)</f>
        <v>0.41</v>
      </c>
      <c r="L24" s="32">
        <f>+ROUND(L23/L25,2)</f>
        <v>0.46</v>
      </c>
      <c r="M24" s="32">
        <f>+ROUND(M23/M25,2)</f>
        <v>0.49</v>
      </c>
      <c r="N24" s="32">
        <f>+ROUND(N23/N25,2)</f>
        <v>0.66</v>
      </c>
      <c r="O24" s="32">
        <f>+ROUND(O23/O25,2)</f>
        <v>2.02</v>
      </c>
      <c r="Q24" s="32">
        <f>+ROUND(Q23/Q25,2)</f>
        <v>0.37</v>
      </c>
      <c r="R24" s="32">
        <f>+ROUND(R23/R25,2)</f>
        <v>0.37</v>
      </c>
      <c r="S24" s="32">
        <f>+ROUND(S23/S25,2)</f>
        <v>0.44</v>
      </c>
      <c r="T24" s="32">
        <f>+ROUND(T23/T25,2)</f>
        <v>0.68</v>
      </c>
      <c r="U24" s="32">
        <f>+ROUND(U23/U25,2)</f>
        <v>1.86</v>
      </c>
      <c r="W24" s="32">
        <f>+ROUND(W23/W25,2)</f>
        <v>0.43</v>
      </c>
      <c r="X24" s="32">
        <f>+ROUND(X23/X25,2)</f>
        <v>0.57999999999999996</v>
      </c>
      <c r="Y24" s="32">
        <f>+ROUND(Y23/Y25,2)</f>
        <v>0.65</v>
      </c>
      <c r="Z24" s="32">
        <f>+ROUND(Z23/Z25,2)</f>
        <v>0.83</v>
      </c>
      <c r="AA24" s="32">
        <f>+ROUND(AA23/AA25,2)</f>
        <v>2.5</v>
      </c>
    </row>
    <row r="25" spans="1:27" s="6" customFormat="1">
      <c r="A25" s="6" t="s">
        <v>0</v>
      </c>
      <c r="B25" s="20">
        <v>117.6</v>
      </c>
      <c r="C25" s="20">
        <v>119.1</v>
      </c>
      <c r="D25" s="28"/>
      <c r="E25" s="20">
        <v>118.8</v>
      </c>
      <c r="F25" s="20">
        <v>119.3</v>
      </c>
      <c r="G25" s="20">
        <v>120.4</v>
      </c>
      <c r="H25" s="20">
        <v>120.6</v>
      </c>
      <c r="I25" s="20">
        <v>119.6</v>
      </c>
      <c r="J25" s="28"/>
      <c r="K25" s="20">
        <v>119.6</v>
      </c>
      <c r="L25" s="20">
        <v>118.9</v>
      </c>
      <c r="M25" s="20">
        <v>119.9</v>
      </c>
      <c r="N25" s="20">
        <v>119.1</v>
      </c>
      <c r="O25" s="20">
        <v>119.3</v>
      </c>
      <c r="Q25" s="20">
        <v>118.3</v>
      </c>
      <c r="R25" s="20">
        <v>118.1</v>
      </c>
      <c r="S25" s="20">
        <v>118.6</v>
      </c>
      <c r="T25" s="20">
        <v>119.2</v>
      </c>
      <c r="U25" s="20">
        <v>118.5</v>
      </c>
      <c r="W25" s="20">
        <v>119.8</v>
      </c>
      <c r="X25" s="20">
        <v>120.7</v>
      </c>
      <c r="Y25" s="20">
        <v>121.5</v>
      </c>
      <c r="Z25" s="20">
        <v>123</v>
      </c>
      <c r="AA25" s="20">
        <v>121.2</v>
      </c>
    </row>
    <row r="26" spans="1:27" s="5" customFormat="1" ht="42" customHeight="1">
      <c r="A26" s="5" t="s">
        <v>74</v>
      </c>
      <c r="B26" s="25">
        <f>+B27+B30</f>
        <v>792.7</v>
      </c>
      <c r="C26" s="25">
        <f>+C27+C30</f>
        <v>982.8</v>
      </c>
      <c r="D26" s="23"/>
      <c r="E26" s="25">
        <f>+E27+E30</f>
        <v>249.60000000000002</v>
      </c>
      <c r="F26" s="25">
        <f>+F27+F30</f>
        <v>256.39999999999998</v>
      </c>
      <c r="G26" s="25">
        <f>+G27+G30</f>
        <v>258.10000000000002</v>
      </c>
      <c r="H26" s="25">
        <f>+H27+H30</f>
        <v>316.3</v>
      </c>
      <c r="I26" s="25">
        <f>+I27+I30</f>
        <v>1080.4000000000001</v>
      </c>
      <c r="J26" s="23"/>
      <c r="K26" s="25">
        <f>+K27+K30</f>
        <v>269.60000000000002</v>
      </c>
      <c r="L26" s="25">
        <f>+L27+L30</f>
        <v>278</v>
      </c>
      <c r="M26" s="25">
        <f>+M27+M30</f>
        <v>277.89999999999998</v>
      </c>
      <c r="N26" s="25">
        <f>+N27+N30</f>
        <v>332.3</v>
      </c>
      <c r="O26" s="25">
        <f>+O27+O30</f>
        <v>1157.8</v>
      </c>
      <c r="Q26" s="25">
        <f>+Q27+Q30</f>
        <v>272.79999999999995</v>
      </c>
      <c r="R26" s="25">
        <f>+R27+R30</f>
        <v>271.60000000000002</v>
      </c>
      <c r="S26" s="25">
        <f>+S27+S30</f>
        <v>255.70000000000002</v>
      </c>
      <c r="T26" s="25">
        <f>+T27+T30</f>
        <v>301.2</v>
      </c>
      <c r="U26" s="25">
        <f>+U27+U30</f>
        <v>1101.3</v>
      </c>
      <c r="W26" s="25">
        <f>+W27+W30</f>
        <v>279.8</v>
      </c>
      <c r="X26" s="25">
        <f>+X27+X30</f>
        <v>352.7</v>
      </c>
      <c r="Y26" s="25">
        <f>+Y27+Y30</f>
        <v>371.90000000000003</v>
      </c>
      <c r="Z26" s="25">
        <f>+Z27+Z30</f>
        <v>422.8</v>
      </c>
      <c r="AA26" s="25">
        <f>+AA27+AA30</f>
        <v>1427.2</v>
      </c>
    </row>
    <row r="27" spans="1:27" s="6" customFormat="1">
      <c r="A27" s="6" t="s">
        <v>13</v>
      </c>
      <c r="B27" s="20">
        <v>593.20000000000005</v>
      </c>
      <c r="C27" s="20">
        <v>746.6</v>
      </c>
      <c r="D27" s="28"/>
      <c r="E27" s="20">
        <v>187.3</v>
      </c>
      <c r="F27" s="20">
        <v>193</v>
      </c>
      <c r="G27" s="20">
        <v>195.8</v>
      </c>
      <c r="H27" s="20">
        <v>249.3</v>
      </c>
      <c r="I27" s="6">
        <f>+E27+F27+G27+H27</f>
        <v>825.40000000000009</v>
      </c>
      <c r="J27" s="28"/>
      <c r="K27" s="20">
        <v>202.4</v>
      </c>
      <c r="L27" s="20">
        <v>211.6</v>
      </c>
      <c r="M27" s="20">
        <v>210.3</v>
      </c>
      <c r="N27" s="20">
        <v>257.3</v>
      </c>
      <c r="O27" s="6">
        <f>+K27+L27+M27+N27</f>
        <v>881.59999999999991</v>
      </c>
      <c r="Q27" s="20">
        <v>201.7</v>
      </c>
      <c r="R27" s="20">
        <v>206.8</v>
      </c>
      <c r="S27" s="20">
        <v>194.8</v>
      </c>
      <c r="T27" s="20">
        <v>237.2</v>
      </c>
      <c r="U27" s="6">
        <f>+Q27+R27+S27+T27</f>
        <v>840.5</v>
      </c>
      <c r="W27" s="20">
        <v>208.9</v>
      </c>
      <c r="X27" s="20">
        <v>274.7</v>
      </c>
      <c r="Y27" s="20">
        <v>292.10000000000002</v>
      </c>
      <c r="Z27" s="20">
        <v>340</v>
      </c>
      <c r="AA27" s="6">
        <f>+W27+X27+Y27+Z27</f>
        <v>1115.7</v>
      </c>
    </row>
    <row r="28" spans="1:27" s="6" customFormat="1" ht="13.5" customHeight="1">
      <c r="A28" s="6" t="s">
        <v>14</v>
      </c>
      <c r="B28" s="20">
        <v>410.2</v>
      </c>
      <c r="C28" s="20">
        <v>447.9</v>
      </c>
      <c r="D28" s="28"/>
      <c r="E28" s="20">
        <v>106.3</v>
      </c>
      <c r="F28" s="20">
        <v>111.1</v>
      </c>
      <c r="G28" s="20">
        <v>116.9</v>
      </c>
      <c r="H28" s="20">
        <v>152.6</v>
      </c>
      <c r="I28" s="6">
        <f>+E28+F28+G28+H28</f>
        <v>486.9</v>
      </c>
      <c r="J28" s="28"/>
      <c r="K28" s="20">
        <v>122.7</v>
      </c>
      <c r="L28" s="20">
        <v>126.6</v>
      </c>
      <c r="M28" s="20">
        <v>122.5</v>
      </c>
      <c r="N28" s="20">
        <v>150.69999999999999</v>
      </c>
      <c r="O28" s="6">
        <f>+K28+L28+M28+N28</f>
        <v>522.5</v>
      </c>
      <c r="Q28" s="20">
        <v>116.5</v>
      </c>
      <c r="R28" s="20">
        <v>117.9</v>
      </c>
      <c r="S28" s="20">
        <v>118.8</v>
      </c>
      <c r="T28" s="20">
        <v>134.30000000000001</v>
      </c>
      <c r="U28" s="6">
        <f>+Q28+R28+S28+T28</f>
        <v>487.5</v>
      </c>
      <c r="W28" s="20">
        <v>120.7</v>
      </c>
      <c r="X28" s="20">
        <v>168.1</v>
      </c>
      <c r="Y28" s="20">
        <v>175.7</v>
      </c>
      <c r="Z28" s="20">
        <v>202.8</v>
      </c>
      <c r="AA28" s="6">
        <f>+W28+X28+Y28+Z28</f>
        <v>667.3</v>
      </c>
    </row>
    <row r="29" spans="1:27" s="6" customFormat="1">
      <c r="A29" s="6" t="s">
        <v>15</v>
      </c>
      <c r="B29" s="20">
        <v>87.3</v>
      </c>
      <c r="C29" s="20">
        <v>137.5</v>
      </c>
      <c r="D29" s="28"/>
      <c r="E29" s="20">
        <v>40.9</v>
      </c>
      <c r="F29" s="20">
        <v>42.3</v>
      </c>
      <c r="G29" s="20">
        <v>38.700000000000003</v>
      </c>
      <c r="H29" s="20">
        <v>50.9</v>
      </c>
      <c r="I29" s="6">
        <f>+E29+F29+G29+H29</f>
        <v>172.79999999999998</v>
      </c>
      <c r="J29" s="28"/>
      <c r="K29" s="20">
        <v>38.299999999999997</v>
      </c>
      <c r="L29" s="20">
        <v>43.3</v>
      </c>
      <c r="M29" s="20">
        <v>43.8</v>
      </c>
      <c r="N29" s="20">
        <v>53.7</v>
      </c>
      <c r="O29" s="6">
        <f>+K29+L29+M29+N29</f>
        <v>179.1</v>
      </c>
      <c r="Q29" s="20">
        <v>34.1</v>
      </c>
      <c r="R29" s="20">
        <v>40.1</v>
      </c>
      <c r="S29" s="20">
        <v>30</v>
      </c>
      <c r="T29" s="20">
        <v>48.6</v>
      </c>
      <c r="U29" s="6">
        <f>+Q29+R29+S29+T29</f>
        <v>152.80000000000001</v>
      </c>
      <c r="W29" s="20">
        <v>36.200000000000003</v>
      </c>
      <c r="X29" s="20">
        <v>48.5</v>
      </c>
      <c r="Y29" s="20">
        <v>52.6</v>
      </c>
      <c r="Z29" s="20">
        <v>67.900000000000006</v>
      </c>
      <c r="AA29" s="6">
        <f>+W29+X29+Y29+Z29</f>
        <v>205.20000000000002</v>
      </c>
    </row>
    <row r="30" spans="1:27" s="6" customFormat="1">
      <c r="A30" s="6" t="s">
        <v>91</v>
      </c>
      <c r="B30" s="20">
        <v>199.5</v>
      </c>
      <c r="C30" s="20">
        <v>236.2</v>
      </c>
      <c r="D30" s="28"/>
      <c r="E30" s="20">
        <v>62.3</v>
      </c>
      <c r="F30" s="20">
        <v>63.4</v>
      </c>
      <c r="G30" s="20">
        <v>62.3</v>
      </c>
      <c r="H30" s="20">
        <v>67</v>
      </c>
      <c r="I30" s="6">
        <f>+E30+F30+G30+H30</f>
        <v>255</v>
      </c>
      <c r="J30" s="28"/>
      <c r="K30" s="20">
        <v>67.2</v>
      </c>
      <c r="L30" s="20">
        <v>66.400000000000006</v>
      </c>
      <c r="M30" s="20">
        <v>67.599999999999994</v>
      </c>
      <c r="N30" s="20">
        <v>75</v>
      </c>
      <c r="O30" s="6">
        <f>+K30+L30+M30+N30</f>
        <v>276.20000000000005</v>
      </c>
      <c r="Q30" s="20">
        <v>71.099999999999994</v>
      </c>
      <c r="R30" s="20">
        <v>64.8</v>
      </c>
      <c r="S30" s="20">
        <v>60.9</v>
      </c>
      <c r="T30" s="20">
        <v>64</v>
      </c>
      <c r="U30" s="6">
        <f>+Q30+R30+S30+T30</f>
        <v>260.79999999999995</v>
      </c>
      <c r="W30" s="20">
        <v>70.900000000000006</v>
      </c>
      <c r="X30" s="20">
        <v>78</v>
      </c>
      <c r="Y30" s="20">
        <v>79.8</v>
      </c>
      <c r="Z30" s="20">
        <v>82.8</v>
      </c>
      <c r="AA30" s="6">
        <f>+W30+X30+Y30+Z30</f>
        <v>311.5</v>
      </c>
    </row>
    <row r="31" spans="1:27" s="5" customFormat="1" ht="21" customHeight="1">
      <c r="A31" s="5" t="s">
        <v>19</v>
      </c>
      <c r="B31" s="25">
        <f>+SUM(B32:B34)</f>
        <v>943.6</v>
      </c>
      <c r="C31" s="25">
        <f>+SUM(C32:C34)</f>
        <v>1177.5</v>
      </c>
      <c r="D31" s="23"/>
      <c r="E31" s="25">
        <f>+SUM(E32:E34)</f>
        <v>294.7</v>
      </c>
      <c r="F31" s="25">
        <f>+SUM(F32:F34)</f>
        <v>308.8</v>
      </c>
      <c r="G31" s="25">
        <f>+SUM(G32:G34)</f>
        <v>301.3</v>
      </c>
      <c r="H31" s="25">
        <f>+SUM(H32:H34)</f>
        <v>371.1</v>
      </c>
      <c r="I31" s="25">
        <f>+SUM(I32:I34)</f>
        <v>1275.9000000000001</v>
      </c>
      <c r="J31" s="23"/>
      <c r="K31" s="25">
        <f>+SUM(K32:K34)</f>
        <v>307.89999999999998</v>
      </c>
      <c r="L31" s="25">
        <f>+SUM(L32:L34)</f>
        <v>326.2</v>
      </c>
      <c r="M31" s="25">
        <f>+SUM(M32:M34)</f>
        <v>319.7</v>
      </c>
      <c r="N31" s="25">
        <f>+SUM(N32:N34)</f>
        <v>384.4</v>
      </c>
      <c r="O31" s="25">
        <f>+SUM(O32:O34)</f>
        <v>1338.2000000000003</v>
      </c>
      <c r="Q31" s="25">
        <f>+SUM(Q32:Q34)</f>
        <v>310.7</v>
      </c>
      <c r="R31" s="25">
        <f>+SUM(R32:R34)</f>
        <v>311.2</v>
      </c>
      <c r="S31" s="25">
        <f>+SUM(S32:S34)</f>
        <v>291.8</v>
      </c>
      <c r="T31" s="25">
        <f>+SUM(T32:T34)</f>
        <v>339.1</v>
      </c>
      <c r="U31" s="25">
        <f>+SUM(U32:U34)</f>
        <v>1252.8000000000002</v>
      </c>
      <c r="W31" s="25">
        <f>+SUM(W32:W34)</f>
        <v>312</v>
      </c>
      <c r="X31" s="25">
        <f>+SUM(X32:X34)</f>
        <v>391.9</v>
      </c>
      <c r="Y31" s="25">
        <f>+SUM(Y32:Y34)</f>
        <v>408.79999999999995</v>
      </c>
      <c r="Z31" s="25">
        <f>+SUM(Z32:Z34)</f>
        <v>467.29999999999995</v>
      </c>
      <c r="AA31" s="25">
        <f>+SUM(AA32:AA34)</f>
        <v>1580</v>
      </c>
    </row>
    <row r="32" spans="1:27" s="6" customFormat="1" ht="13.5" customHeight="1">
      <c r="A32" s="6" t="s">
        <v>3</v>
      </c>
      <c r="B32" s="20">
        <v>286.3</v>
      </c>
      <c r="C32" s="20">
        <v>366.5</v>
      </c>
      <c r="D32" s="28"/>
      <c r="E32" s="20">
        <v>98</v>
      </c>
      <c r="F32" s="20">
        <v>95.1</v>
      </c>
      <c r="G32" s="20">
        <v>97</v>
      </c>
      <c r="H32" s="20">
        <v>107.8</v>
      </c>
      <c r="I32" s="6">
        <f>+E32+F32+G32+H32</f>
        <v>397.90000000000003</v>
      </c>
      <c r="J32" s="28"/>
      <c r="K32" s="20">
        <v>94.1</v>
      </c>
      <c r="L32" s="20">
        <v>95.9</v>
      </c>
      <c r="M32" s="20">
        <v>102.7</v>
      </c>
      <c r="N32" s="20">
        <v>119.2</v>
      </c>
      <c r="O32" s="6">
        <f>+K32+L32+M32+N32</f>
        <v>411.9</v>
      </c>
      <c r="Q32" s="20">
        <v>97.8</v>
      </c>
      <c r="R32" s="20">
        <v>96.6</v>
      </c>
      <c r="S32" s="20">
        <v>89.2</v>
      </c>
      <c r="T32" s="20">
        <v>103.3</v>
      </c>
      <c r="U32" s="6">
        <f>+Q32+R32+S32+T32</f>
        <v>386.9</v>
      </c>
      <c r="W32" s="20">
        <v>91.8</v>
      </c>
      <c r="X32" s="20">
        <v>117.2</v>
      </c>
      <c r="Y32" s="20">
        <v>118.7</v>
      </c>
      <c r="Z32" s="20">
        <v>134.1</v>
      </c>
      <c r="AA32" s="6">
        <f>+W32+X32+Y32+Z32</f>
        <v>461.79999999999995</v>
      </c>
    </row>
    <row r="33" spans="1:27" s="6" customFormat="1">
      <c r="A33" s="6" t="s">
        <v>4</v>
      </c>
      <c r="B33" s="20">
        <v>441.8</v>
      </c>
      <c r="C33" s="20">
        <v>548.29999999999995</v>
      </c>
      <c r="D33" s="28"/>
      <c r="E33" s="20">
        <v>124.2</v>
      </c>
      <c r="F33" s="20">
        <v>142</v>
      </c>
      <c r="G33" s="20">
        <v>131.9</v>
      </c>
      <c r="H33" s="20">
        <v>186.2</v>
      </c>
      <c r="I33" s="6">
        <f>+E33+F33+G33+H33</f>
        <v>584.29999999999995</v>
      </c>
      <c r="J33" s="28"/>
      <c r="K33" s="20">
        <v>138.9</v>
      </c>
      <c r="L33" s="20">
        <v>157.1</v>
      </c>
      <c r="M33" s="20">
        <v>146.19999999999999</v>
      </c>
      <c r="N33" s="20">
        <v>178.8</v>
      </c>
      <c r="O33" s="6">
        <f>+K33+L33+M33+N33</f>
        <v>621</v>
      </c>
      <c r="Q33" s="20">
        <v>137.69999999999999</v>
      </c>
      <c r="R33" s="20">
        <v>144.19999999999999</v>
      </c>
      <c r="S33" s="20">
        <v>134.80000000000001</v>
      </c>
      <c r="T33" s="20">
        <v>161</v>
      </c>
      <c r="U33" s="6">
        <f>+Q33+R33+S33+T33</f>
        <v>577.70000000000005</v>
      </c>
      <c r="W33" s="20">
        <v>140.9</v>
      </c>
      <c r="X33" s="20">
        <v>175.1</v>
      </c>
      <c r="Y33" s="20">
        <v>174.5</v>
      </c>
      <c r="Z33" s="20">
        <v>218.7</v>
      </c>
      <c r="AA33" s="6">
        <f>+W33+X33+Y33+Z33</f>
        <v>709.2</v>
      </c>
    </row>
    <row r="34" spans="1:27" s="6" customFormat="1">
      <c r="A34" s="6" t="s">
        <v>5</v>
      </c>
      <c r="B34" s="20">
        <v>215.5</v>
      </c>
      <c r="C34" s="20">
        <v>262.7</v>
      </c>
      <c r="D34" s="28"/>
      <c r="E34" s="20">
        <v>72.5</v>
      </c>
      <c r="F34" s="20">
        <v>71.7</v>
      </c>
      <c r="G34" s="20">
        <v>72.400000000000006</v>
      </c>
      <c r="H34" s="20">
        <v>77.099999999999994</v>
      </c>
      <c r="I34" s="6">
        <f>+E34+F34+G34+H34</f>
        <v>293.7</v>
      </c>
      <c r="J34" s="28"/>
      <c r="K34" s="20">
        <v>74.900000000000006</v>
      </c>
      <c r="L34" s="20">
        <v>73.2</v>
      </c>
      <c r="M34" s="20">
        <v>70.8</v>
      </c>
      <c r="N34" s="20">
        <v>86.4</v>
      </c>
      <c r="O34" s="6">
        <f>+K34+L34+M34+N34</f>
        <v>305.30000000000007</v>
      </c>
      <c r="Q34" s="20">
        <v>75.2</v>
      </c>
      <c r="R34" s="20">
        <v>70.400000000000006</v>
      </c>
      <c r="S34" s="20">
        <v>67.8</v>
      </c>
      <c r="T34" s="20">
        <v>74.8</v>
      </c>
      <c r="U34" s="6">
        <f>+Q34+R34+S34+T34</f>
        <v>288.20000000000005</v>
      </c>
      <c r="W34" s="20">
        <v>79.3</v>
      </c>
      <c r="X34" s="20">
        <v>99.6</v>
      </c>
      <c r="Y34" s="20">
        <v>115.6</v>
      </c>
      <c r="Z34" s="20">
        <v>114.5</v>
      </c>
      <c r="AA34" s="6">
        <f>+W34+X34+Y34+Z34</f>
        <v>409</v>
      </c>
    </row>
    <row r="35" spans="1:27" s="6" customFormat="1" ht="42" customHeight="1">
      <c r="A35" s="5" t="s">
        <v>34</v>
      </c>
      <c r="B35" s="13"/>
      <c r="C35" s="13"/>
      <c r="D35" s="13"/>
      <c r="E35" s="13"/>
      <c r="F35" s="13"/>
      <c r="G35" s="13"/>
      <c r="H35" s="13"/>
      <c r="I35" s="13"/>
      <c r="J35" s="13"/>
      <c r="K35" s="13"/>
      <c r="L35" s="13"/>
      <c r="M35" s="13"/>
      <c r="N35" s="13"/>
      <c r="O35" s="34"/>
      <c r="Q35" s="13"/>
      <c r="R35" s="13"/>
      <c r="S35" s="13"/>
      <c r="T35" s="13"/>
      <c r="U35" s="34"/>
      <c r="W35" s="13"/>
      <c r="X35" s="13"/>
      <c r="Y35" s="13"/>
      <c r="Z35" s="13"/>
      <c r="AA35" s="34"/>
    </row>
    <row r="36" spans="1:27" s="6" customFormat="1" ht="21" customHeight="1">
      <c r="A36" s="5" t="s">
        <v>22</v>
      </c>
      <c r="B36" s="45">
        <v>0.19</v>
      </c>
      <c r="C36" s="45">
        <v>0.27</v>
      </c>
      <c r="D36" s="46"/>
      <c r="E36" s="45">
        <v>0.21</v>
      </c>
      <c r="F36" s="45">
        <v>0.13</v>
      </c>
      <c r="G36" s="45">
        <v>0.12</v>
      </c>
      <c r="H36" s="45">
        <v>0.12</v>
      </c>
      <c r="I36" s="45">
        <v>0.14000000000000001</v>
      </c>
      <c r="J36" s="46"/>
      <c r="K36" s="45">
        <v>0.1</v>
      </c>
      <c r="L36" s="45">
        <v>0.12</v>
      </c>
      <c r="M36" s="45">
        <v>0.1</v>
      </c>
      <c r="N36" s="45">
        <v>-0.03</v>
      </c>
      <c r="O36" s="45">
        <v>0.08</v>
      </c>
      <c r="Q36" s="45">
        <v>-0.06</v>
      </c>
      <c r="R36" s="45">
        <v>-0.11</v>
      </c>
      <c r="S36" s="45">
        <v>-0.12</v>
      </c>
      <c r="T36" s="45">
        <v>-7.0000000000000007E-2</v>
      </c>
      <c r="U36" s="45">
        <v>-0.09</v>
      </c>
      <c r="W36" s="45">
        <v>0.01</v>
      </c>
      <c r="X36" s="45">
        <v>0.2</v>
      </c>
      <c r="Y36" s="45">
        <v>0.32</v>
      </c>
      <c r="Z36" s="45">
        <v>0.31</v>
      </c>
      <c r="AA36" s="45">
        <v>0.21</v>
      </c>
    </row>
    <row r="37" spans="1:27" s="6" customFormat="1" ht="12.75" customHeight="1">
      <c r="A37" s="16" t="s">
        <v>59</v>
      </c>
      <c r="B37" s="47" t="s">
        <v>78</v>
      </c>
      <c r="C37" s="48">
        <v>0.17</v>
      </c>
      <c r="D37" s="49"/>
      <c r="E37" s="48">
        <v>0.13</v>
      </c>
      <c r="F37" s="48">
        <v>-0.11</v>
      </c>
      <c r="G37" s="48">
        <v>0.03</v>
      </c>
      <c r="H37" s="48">
        <v>0.1</v>
      </c>
      <c r="I37" s="48">
        <v>0.03</v>
      </c>
      <c r="J37" s="49"/>
      <c r="K37" s="48">
        <v>0.11</v>
      </c>
      <c r="L37" s="48">
        <v>0.12</v>
      </c>
      <c r="M37" s="48">
        <v>0.01</v>
      </c>
      <c r="N37" s="48">
        <v>-0.22</v>
      </c>
      <c r="O37" s="48">
        <v>-0.02</v>
      </c>
      <c r="Q37" s="48">
        <v>-0.4</v>
      </c>
      <c r="R37" s="48">
        <v>-0.36</v>
      </c>
      <c r="S37" s="48">
        <v>-0.37</v>
      </c>
      <c r="T37" s="48">
        <v>-0.12</v>
      </c>
      <c r="U37" s="48">
        <v>-0.31</v>
      </c>
      <c r="W37" s="48">
        <v>0.19</v>
      </c>
      <c r="X37" s="48">
        <v>0.17</v>
      </c>
      <c r="Y37" s="48">
        <v>0.54</v>
      </c>
      <c r="Z37" s="48">
        <v>0.33</v>
      </c>
      <c r="AA37" s="48">
        <v>0.3</v>
      </c>
    </row>
    <row r="38" spans="1:27" s="6" customFormat="1" ht="12.75" customHeight="1">
      <c r="A38" s="16" t="s">
        <v>60</v>
      </c>
      <c r="B38" s="47" t="s">
        <v>78</v>
      </c>
      <c r="C38" s="48">
        <v>0.34</v>
      </c>
      <c r="D38" s="49"/>
      <c r="E38" s="48">
        <v>0.27</v>
      </c>
      <c r="F38" s="48">
        <v>0.3</v>
      </c>
      <c r="G38" s="48">
        <v>0.27</v>
      </c>
      <c r="H38" s="48">
        <v>0.21</v>
      </c>
      <c r="I38" s="48">
        <v>0.26</v>
      </c>
      <c r="J38" s="49"/>
      <c r="K38" s="48">
        <v>0.16</v>
      </c>
      <c r="L38" s="48">
        <v>0.17</v>
      </c>
      <c r="M38" s="48">
        <v>0.17</v>
      </c>
      <c r="N38" s="48">
        <v>0.15</v>
      </c>
      <c r="O38" s="48">
        <v>0.17</v>
      </c>
      <c r="Q38" s="48">
        <v>0.15</v>
      </c>
      <c r="R38" s="48">
        <v>0.06</v>
      </c>
      <c r="S38" s="48">
        <v>0.01</v>
      </c>
      <c r="T38" s="48">
        <v>-0.01</v>
      </c>
      <c r="U38" s="48">
        <v>0.05</v>
      </c>
      <c r="W38" s="48">
        <v>-0.01</v>
      </c>
      <c r="X38" s="48">
        <v>0.26</v>
      </c>
      <c r="Y38" s="48">
        <v>0.32</v>
      </c>
      <c r="Z38" s="48">
        <v>0.33</v>
      </c>
      <c r="AA38" s="48">
        <v>0.22</v>
      </c>
    </row>
    <row r="39" spans="1:27" s="6" customFormat="1" ht="12.75" customHeight="1">
      <c r="A39" s="6" t="s">
        <v>9</v>
      </c>
      <c r="B39" s="48">
        <v>0.19</v>
      </c>
      <c r="C39" s="48">
        <v>0.26</v>
      </c>
      <c r="D39" s="49"/>
      <c r="E39" s="48">
        <v>0.21</v>
      </c>
      <c r="F39" s="48">
        <v>0.1</v>
      </c>
      <c r="G39" s="48">
        <v>0.17</v>
      </c>
      <c r="H39" s="48">
        <v>0.16</v>
      </c>
      <c r="I39" s="48">
        <v>0.16</v>
      </c>
      <c r="J39" s="49"/>
      <c r="K39" s="48">
        <v>0.14000000000000001</v>
      </c>
      <c r="L39" s="48">
        <v>0.15</v>
      </c>
      <c r="M39" s="48">
        <v>0.12</v>
      </c>
      <c r="N39" s="48">
        <v>-0.01</v>
      </c>
      <c r="O39" s="48">
        <v>0.1</v>
      </c>
      <c r="Q39" s="48">
        <v>-0.05</v>
      </c>
      <c r="R39" s="48">
        <v>-0.09</v>
      </c>
      <c r="S39" s="48">
        <v>-0.12</v>
      </c>
      <c r="T39" s="48">
        <v>-0.05</v>
      </c>
      <c r="U39" s="48">
        <v>-0.08</v>
      </c>
      <c r="W39" s="48">
        <v>0.03</v>
      </c>
      <c r="X39" s="48">
        <v>0.24</v>
      </c>
      <c r="Y39" s="48">
        <v>0.37</v>
      </c>
      <c r="Z39" s="48">
        <v>0.33</v>
      </c>
      <c r="AA39" s="48">
        <v>0.24</v>
      </c>
    </row>
    <row r="40" spans="1:27" s="6" customFormat="1">
      <c r="A40" s="6" t="s">
        <v>61</v>
      </c>
      <c r="B40" s="48">
        <v>0.21</v>
      </c>
      <c r="C40" s="48">
        <v>0.31</v>
      </c>
      <c r="D40" s="49"/>
      <c r="E40" s="48">
        <v>0.22</v>
      </c>
      <c r="F40" s="48">
        <v>0.31</v>
      </c>
      <c r="G40" s="48">
        <v>-0.11</v>
      </c>
      <c r="H40" s="48">
        <v>-7.0000000000000007E-2</v>
      </c>
      <c r="I40" s="48">
        <v>0.06</v>
      </c>
      <c r="J40" s="49"/>
      <c r="K40" s="48">
        <v>-0.1</v>
      </c>
      <c r="L40" s="48">
        <v>-0.02</v>
      </c>
      <c r="M40" s="48">
        <v>0</v>
      </c>
      <c r="N40" s="48">
        <v>-0.11</v>
      </c>
      <c r="O40" s="48">
        <v>-0.05</v>
      </c>
      <c r="Q40" s="48">
        <v>-7.0000000000000007E-2</v>
      </c>
      <c r="R40" s="48">
        <v>-0.24</v>
      </c>
      <c r="S40" s="48">
        <v>-0.17</v>
      </c>
      <c r="T40" s="48">
        <v>-0.24</v>
      </c>
      <c r="U40" s="48">
        <v>-0.19</v>
      </c>
      <c r="W40" s="48">
        <v>-0.14000000000000001</v>
      </c>
      <c r="X40" s="48">
        <v>-0.06</v>
      </c>
      <c r="Y40" s="48">
        <v>-0.04</v>
      </c>
      <c r="Z40" s="48">
        <v>0.11</v>
      </c>
      <c r="AA40" s="48">
        <v>-0.03</v>
      </c>
    </row>
    <row r="41" spans="1:27" s="5" customFormat="1" ht="21" customHeight="1">
      <c r="A41" s="5" t="s">
        <v>74</v>
      </c>
      <c r="B41" s="50"/>
      <c r="C41" s="50"/>
      <c r="D41" s="50"/>
      <c r="E41" s="50"/>
      <c r="F41" s="50"/>
      <c r="G41" s="50"/>
      <c r="H41" s="50"/>
      <c r="I41" s="50"/>
      <c r="J41" s="50"/>
      <c r="K41" s="50"/>
      <c r="L41" s="50"/>
      <c r="M41" s="50"/>
      <c r="N41" s="50"/>
      <c r="O41" s="50"/>
      <c r="Q41" s="50"/>
      <c r="R41" s="50"/>
      <c r="S41" s="50"/>
      <c r="T41" s="50"/>
      <c r="U41" s="50"/>
      <c r="W41" s="50"/>
      <c r="X41" s="50"/>
      <c r="Y41" s="50"/>
      <c r="Z41" s="50"/>
      <c r="AA41" s="50"/>
    </row>
    <row r="42" spans="1:27" s="6" customFormat="1">
      <c r="A42" s="6" t="s">
        <v>13</v>
      </c>
      <c r="B42" s="47" t="s">
        <v>78</v>
      </c>
      <c r="C42" s="48">
        <v>0.28000000000000003</v>
      </c>
      <c r="D42" s="46"/>
      <c r="E42" s="48">
        <v>0.19</v>
      </c>
      <c r="F42" s="48">
        <v>0.11</v>
      </c>
      <c r="G42" s="48">
        <v>0.16</v>
      </c>
      <c r="H42" s="48">
        <v>0.17</v>
      </c>
      <c r="I42" s="48">
        <v>0.16</v>
      </c>
      <c r="J42" s="46"/>
      <c r="K42" s="48">
        <v>0.14000000000000001</v>
      </c>
      <c r="L42" s="48">
        <v>0.16</v>
      </c>
      <c r="M42" s="48">
        <v>0.11</v>
      </c>
      <c r="N42" s="48">
        <v>-0.03</v>
      </c>
      <c r="O42" s="48">
        <v>0.1</v>
      </c>
      <c r="Q42" s="48">
        <v>-0.06</v>
      </c>
      <c r="R42" s="48">
        <v>-0.09</v>
      </c>
      <c r="S42" s="48">
        <v>-0.11</v>
      </c>
      <c r="T42" s="48">
        <v>-0.04</v>
      </c>
      <c r="U42" s="48">
        <v>-0.08</v>
      </c>
      <c r="W42" s="48">
        <v>0.04</v>
      </c>
      <c r="X42" s="48">
        <v>0.27</v>
      </c>
      <c r="Y42" s="48">
        <v>0.42</v>
      </c>
      <c r="Z42" s="48">
        <v>0.36</v>
      </c>
      <c r="AA42" s="48">
        <v>0.27</v>
      </c>
    </row>
    <row r="43" spans="1:27" s="6" customFormat="1" ht="13.5" customHeight="1">
      <c r="A43" s="6" t="s">
        <v>14</v>
      </c>
      <c r="B43" s="47" t="s">
        <v>78</v>
      </c>
      <c r="C43" s="48">
        <v>0.11</v>
      </c>
      <c r="D43" s="46"/>
      <c r="E43" s="48">
        <v>0.08</v>
      </c>
      <c r="F43" s="48">
        <v>0.03</v>
      </c>
      <c r="G43" s="48">
        <v>0.27</v>
      </c>
      <c r="H43" s="48">
        <v>0.2</v>
      </c>
      <c r="I43" s="48">
        <v>0.14000000000000001</v>
      </c>
      <c r="J43" s="46"/>
      <c r="K43" s="48">
        <v>0.21</v>
      </c>
      <c r="L43" s="48">
        <v>0.2</v>
      </c>
      <c r="M43" s="48">
        <v>0.09</v>
      </c>
      <c r="N43" s="48">
        <v>-7.0000000000000007E-2</v>
      </c>
      <c r="O43" s="48">
        <v>0.1</v>
      </c>
      <c r="Q43" s="48">
        <v>-0.11</v>
      </c>
      <c r="R43" s="48">
        <v>-0.13</v>
      </c>
      <c r="S43" s="48">
        <v>-7.0000000000000007E-2</v>
      </c>
      <c r="T43" s="48">
        <v>-7.0000000000000007E-2</v>
      </c>
      <c r="U43" s="48">
        <v>-0.09</v>
      </c>
      <c r="W43" s="48">
        <v>0.04</v>
      </c>
      <c r="X43" s="48">
        <v>0.36</v>
      </c>
      <c r="Y43" s="48">
        <v>0.4</v>
      </c>
      <c r="Z43" s="48">
        <v>0.43</v>
      </c>
      <c r="AA43" s="48">
        <v>0.31</v>
      </c>
    </row>
    <row r="44" spans="1:27" s="6" customFormat="1">
      <c r="A44" s="6" t="s">
        <v>15</v>
      </c>
      <c r="B44" s="47" t="s">
        <v>78</v>
      </c>
      <c r="C44" s="48">
        <v>0.6</v>
      </c>
      <c r="D44" s="46"/>
      <c r="E44" s="48">
        <v>1.32</v>
      </c>
      <c r="F44" s="48">
        <v>0.28000000000000003</v>
      </c>
      <c r="G44" s="48">
        <v>0.08</v>
      </c>
      <c r="H44" s="48">
        <v>0.16</v>
      </c>
      <c r="I44" s="48">
        <v>0.32</v>
      </c>
      <c r="J44" s="46"/>
      <c r="K44" s="48">
        <v>0.01</v>
      </c>
      <c r="L44" s="48">
        <v>0.11</v>
      </c>
      <c r="M44" s="48">
        <v>0.19</v>
      </c>
      <c r="N44" s="48">
        <v>-0.03</v>
      </c>
      <c r="O44" s="48">
        <v>7.0000000000000007E-2</v>
      </c>
      <c r="Q44" s="48">
        <v>-0.18</v>
      </c>
      <c r="R44" s="48">
        <v>-0.15</v>
      </c>
      <c r="S44" s="48">
        <v>-0.34</v>
      </c>
      <c r="T44" s="48">
        <v>-0.04</v>
      </c>
      <c r="U44" s="48">
        <v>-0.18</v>
      </c>
      <c r="W44" s="48">
        <v>0.08</v>
      </c>
      <c r="X44" s="48">
        <v>0.15</v>
      </c>
      <c r="Y44" s="48">
        <v>0.64</v>
      </c>
      <c r="Z44" s="48">
        <v>0.32</v>
      </c>
      <c r="AA44" s="48">
        <v>0.28999999999999998</v>
      </c>
    </row>
    <row r="45" spans="1:27" s="6" customFormat="1">
      <c r="A45" s="6" t="s">
        <v>91</v>
      </c>
      <c r="B45" s="47" t="s">
        <v>78</v>
      </c>
      <c r="C45" s="48">
        <v>0.2</v>
      </c>
      <c r="D45" s="46"/>
      <c r="E45" s="48">
        <v>0.16</v>
      </c>
      <c r="F45" s="48">
        <v>0.1</v>
      </c>
      <c r="G45" s="48">
        <v>0.19</v>
      </c>
      <c r="H45" s="48">
        <v>0.12</v>
      </c>
      <c r="I45" s="48">
        <v>0.14000000000000001</v>
      </c>
      <c r="J45" s="46"/>
      <c r="K45" s="48">
        <v>0.15</v>
      </c>
      <c r="L45" s="48">
        <v>0.13</v>
      </c>
      <c r="M45" s="48">
        <v>0.13</v>
      </c>
      <c r="N45" s="48">
        <v>0.04</v>
      </c>
      <c r="O45" s="48">
        <v>0.11</v>
      </c>
      <c r="Q45" s="48">
        <v>-0.02</v>
      </c>
      <c r="R45" s="48">
        <v>-0.1</v>
      </c>
      <c r="S45" s="48">
        <v>-0.14000000000000001</v>
      </c>
      <c r="T45" s="48">
        <v>-0.09</v>
      </c>
      <c r="U45" s="48">
        <v>-0.09</v>
      </c>
      <c r="W45" s="48">
        <v>0.01</v>
      </c>
      <c r="X45" s="48">
        <v>0.14000000000000001</v>
      </c>
      <c r="Y45" s="48">
        <v>0.22</v>
      </c>
      <c r="Z45" s="48">
        <v>0.22</v>
      </c>
      <c r="AA45" s="48">
        <v>0.15</v>
      </c>
    </row>
    <row r="46" spans="1:27" s="5" customFormat="1" ht="21" customHeight="1">
      <c r="A46" s="5" t="s">
        <v>19</v>
      </c>
      <c r="B46" s="50"/>
      <c r="C46" s="50"/>
      <c r="D46" s="50"/>
      <c r="E46" s="50"/>
      <c r="F46" s="50"/>
      <c r="G46" s="50"/>
      <c r="H46" s="50"/>
      <c r="I46" s="50"/>
      <c r="J46" s="50"/>
      <c r="K46" s="50"/>
      <c r="L46" s="50"/>
      <c r="M46" s="50"/>
      <c r="N46" s="50"/>
      <c r="O46" s="50"/>
      <c r="Q46" s="50"/>
      <c r="R46" s="50"/>
      <c r="S46" s="50"/>
      <c r="T46" s="50"/>
      <c r="U46" s="50"/>
      <c r="W46" s="50"/>
      <c r="X46" s="50"/>
      <c r="Y46" s="50"/>
      <c r="Z46" s="50"/>
      <c r="AA46" s="50"/>
    </row>
    <row r="47" spans="1:27" s="6" customFormat="1" ht="13.5" customHeight="1">
      <c r="A47" s="6" t="s">
        <v>3</v>
      </c>
      <c r="B47" s="48">
        <v>0.24</v>
      </c>
      <c r="C47" s="48">
        <v>0.28999999999999998</v>
      </c>
      <c r="D47" s="46"/>
      <c r="E47" s="48">
        <v>0.38</v>
      </c>
      <c r="F47" s="48">
        <v>0.21</v>
      </c>
      <c r="G47" s="48">
        <v>0.1</v>
      </c>
      <c r="H47" s="48">
        <v>0.1</v>
      </c>
      <c r="I47" s="48">
        <v>0.19</v>
      </c>
      <c r="J47" s="46"/>
      <c r="K47" s="48">
        <v>0.1</v>
      </c>
      <c r="L47" s="48">
        <v>0.17</v>
      </c>
      <c r="M47" s="48">
        <v>0.16</v>
      </c>
      <c r="N47" s="48">
        <v>0</v>
      </c>
      <c r="O47" s="48">
        <v>0.11</v>
      </c>
      <c r="Q47" s="48">
        <v>-0.1</v>
      </c>
      <c r="R47" s="48">
        <v>-0.12</v>
      </c>
      <c r="S47" s="48">
        <v>-0.17</v>
      </c>
      <c r="T47" s="48">
        <v>-0.03</v>
      </c>
      <c r="U47" s="48">
        <v>-0.11</v>
      </c>
      <c r="W47" s="48">
        <v>0</v>
      </c>
      <c r="X47" s="48">
        <v>0.13</v>
      </c>
      <c r="Y47" s="48">
        <v>0.2</v>
      </c>
      <c r="Z47" s="48">
        <v>0.19</v>
      </c>
      <c r="AA47" s="48">
        <v>0.13</v>
      </c>
    </row>
    <row r="48" spans="1:27" s="6" customFormat="1">
      <c r="A48" s="6" t="s">
        <v>4</v>
      </c>
      <c r="B48" s="48">
        <v>0.19</v>
      </c>
      <c r="C48" s="48">
        <v>0.24</v>
      </c>
      <c r="D48" s="46"/>
      <c r="E48" s="48">
        <v>0.1</v>
      </c>
      <c r="F48" s="48">
        <v>0.03</v>
      </c>
      <c r="G48" s="48">
        <v>0.05</v>
      </c>
      <c r="H48" s="48">
        <v>0.08</v>
      </c>
      <c r="I48" s="48">
        <v>7.0000000000000007E-2</v>
      </c>
      <c r="J48" s="46"/>
      <c r="K48" s="48">
        <v>0.12</v>
      </c>
      <c r="L48" s="48">
        <v>0.11</v>
      </c>
      <c r="M48" s="48">
        <v>0.11</v>
      </c>
      <c r="N48" s="48">
        <v>-0.04</v>
      </c>
      <c r="O48" s="48">
        <v>0.06</v>
      </c>
      <c r="Q48" s="48">
        <v>0</v>
      </c>
      <c r="R48" s="48">
        <v>-0.08</v>
      </c>
      <c r="S48" s="48">
        <v>-7.0000000000000007E-2</v>
      </c>
      <c r="T48" s="48">
        <v>-0.09</v>
      </c>
      <c r="U48" s="48">
        <v>-0.06</v>
      </c>
      <c r="W48" s="48">
        <v>0.02</v>
      </c>
      <c r="X48" s="48">
        <v>0.21</v>
      </c>
      <c r="Y48" s="48">
        <v>0.28999999999999998</v>
      </c>
      <c r="Z48" s="48">
        <v>0.35</v>
      </c>
      <c r="AA48" s="48">
        <v>0.22</v>
      </c>
    </row>
    <row r="49" spans="1:27" s="6" customFormat="1">
      <c r="A49" s="6" t="s">
        <v>5</v>
      </c>
      <c r="B49" s="48">
        <v>0.13</v>
      </c>
      <c r="C49" s="48">
        <v>0.28999999999999998</v>
      </c>
      <c r="D49" s="46"/>
      <c r="E49" s="48">
        <v>0.21</v>
      </c>
      <c r="F49" s="48">
        <v>0.23</v>
      </c>
      <c r="G49" s="48">
        <v>0.27</v>
      </c>
      <c r="H49" s="48">
        <v>0.22</v>
      </c>
      <c r="I49" s="48">
        <v>0.24</v>
      </c>
      <c r="J49" s="46"/>
      <c r="K49" s="48">
        <v>0.09</v>
      </c>
      <c r="L49" s="48">
        <v>0.09</v>
      </c>
      <c r="M49" s="48">
        <v>0</v>
      </c>
      <c r="N49" s="48">
        <v>-0.04</v>
      </c>
      <c r="O49" s="48">
        <v>0.06</v>
      </c>
      <c r="Q49" s="48">
        <v>-0.11</v>
      </c>
      <c r="R49" s="48">
        <v>-0.18</v>
      </c>
      <c r="S49" s="48">
        <v>-0.16</v>
      </c>
      <c r="T49" s="48">
        <v>-0.09</v>
      </c>
      <c r="U49" s="48">
        <v>-0.14000000000000001</v>
      </c>
      <c r="W49" s="48">
        <v>0.01</v>
      </c>
      <c r="X49" s="48">
        <v>0.27</v>
      </c>
      <c r="Y49" s="48">
        <v>0.53</v>
      </c>
      <c r="Z49" s="48">
        <v>0.36</v>
      </c>
      <c r="AA49" s="48">
        <v>0.28000000000000003</v>
      </c>
    </row>
    <row r="50" spans="1:27" s="6" customFormat="1" ht="42" customHeight="1">
      <c r="A50" s="5" t="s">
        <v>41</v>
      </c>
      <c r="B50" s="36"/>
      <c r="C50" s="36"/>
      <c r="D50" s="13"/>
      <c r="E50" s="36"/>
      <c r="F50" s="36"/>
      <c r="G50" s="36"/>
      <c r="H50" s="36"/>
      <c r="I50" s="36"/>
      <c r="J50" s="13"/>
      <c r="K50" s="36"/>
      <c r="L50" s="36"/>
      <c r="M50" s="36"/>
      <c r="N50" s="36"/>
      <c r="O50" s="34"/>
      <c r="Q50" s="36"/>
      <c r="R50" s="36"/>
      <c r="S50" s="36"/>
      <c r="T50" s="36"/>
      <c r="U50" s="34"/>
      <c r="W50" s="36"/>
      <c r="X50" s="36"/>
      <c r="Y50" s="36"/>
      <c r="Z50" s="36"/>
      <c r="AA50" s="34"/>
    </row>
    <row r="51" spans="1:27" s="9" customFormat="1" ht="21" customHeight="1">
      <c r="A51" s="9" t="s">
        <v>1</v>
      </c>
      <c r="B51" s="12">
        <v>5693</v>
      </c>
      <c r="C51" s="12">
        <v>6840</v>
      </c>
      <c r="E51" s="12">
        <v>6967</v>
      </c>
      <c r="F51" s="12">
        <v>7122</v>
      </c>
      <c r="G51" s="12">
        <v>7255</v>
      </c>
      <c r="H51" s="12">
        <v>7459</v>
      </c>
      <c r="I51" s="9">
        <f>H51</f>
        <v>7459</v>
      </c>
      <c r="K51" s="12">
        <v>7628</v>
      </c>
      <c r="L51" s="12">
        <v>7707</v>
      </c>
      <c r="M51" s="12">
        <v>7825</v>
      </c>
      <c r="N51" s="12">
        <v>7875</v>
      </c>
      <c r="O51" s="9">
        <f>N51</f>
        <v>7875</v>
      </c>
      <c r="Q51" s="12">
        <v>8020</v>
      </c>
      <c r="R51" s="12">
        <v>7903</v>
      </c>
      <c r="S51" s="12">
        <v>7812</v>
      </c>
      <c r="T51" s="12">
        <v>7834</v>
      </c>
      <c r="U51" s="9">
        <f>T51</f>
        <v>7834</v>
      </c>
      <c r="W51" s="12">
        <v>7806</v>
      </c>
      <c r="X51" s="12">
        <v>8789</v>
      </c>
      <c r="Y51" s="44">
        <f>+'Income Statement IFRS'!Y51</f>
        <v>8892</v>
      </c>
      <c r="Z51" s="44">
        <f>+'Income Statement IFRS'!Z51</f>
        <v>9022</v>
      </c>
      <c r="AA51" s="9">
        <f>Z51</f>
        <v>9022</v>
      </c>
    </row>
    <row r="52" spans="1:27" s="9" customFormat="1" ht="21" customHeight="1">
      <c r="A52" s="56" t="s">
        <v>116</v>
      </c>
      <c r="B52" s="12">
        <v>37280</v>
      </c>
      <c r="C52" s="12">
        <v>43341</v>
      </c>
      <c r="E52" s="12">
        <v>11813</v>
      </c>
      <c r="F52" s="12">
        <v>12085</v>
      </c>
      <c r="G52" s="12">
        <v>11350</v>
      </c>
      <c r="H52" s="12">
        <v>13651</v>
      </c>
      <c r="I52" s="9">
        <f>+E52+F52+G52+H52</f>
        <v>48899</v>
      </c>
      <c r="K52" s="12">
        <v>13536</v>
      </c>
      <c r="L52" s="12">
        <v>13146</v>
      </c>
      <c r="M52" s="12">
        <v>11577</v>
      </c>
      <c r="N52" s="12">
        <v>11213</v>
      </c>
      <c r="O52" s="9">
        <f>+K52+L52+M52+N52</f>
        <v>49472</v>
      </c>
      <c r="Q52" s="12">
        <v>9070</v>
      </c>
      <c r="R52" s="12">
        <v>8143</v>
      </c>
      <c r="S52" s="12">
        <v>8661</v>
      </c>
      <c r="T52" s="12">
        <v>9837</v>
      </c>
      <c r="U52" s="9">
        <f>+Q52+R52+S52+T52</f>
        <v>35711</v>
      </c>
      <c r="W52" s="12">
        <v>9843</v>
      </c>
      <c r="X52" s="12">
        <v>9770</v>
      </c>
      <c r="Y52" s="44">
        <f>+'Income Statement IFRS'!Y52</f>
        <v>10609</v>
      </c>
      <c r="Z52" s="44">
        <f>+'Income Statement IFRS'!Z52</f>
        <v>11983</v>
      </c>
      <c r="AA52" s="9">
        <f>+W52+X52+Y52+Z52</f>
        <v>42205</v>
      </c>
    </row>
    <row r="53" spans="1:27" s="6" customFormat="1">
      <c r="B53" s="13"/>
      <c r="C53" s="13"/>
      <c r="D53" s="13"/>
      <c r="E53" s="13"/>
      <c r="F53" s="13"/>
      <c r="G53" s="13"/>
      <c r="H53" s="13"/>
      <c r="I53" s="13"/>
      <c r="J53" s="13"/>
      <c r="K53" s="13"/>
      <c r="L53" s="13"/>
      <c r="M53" s="13"/>
      <c r="N53" s="13"/>
      <c r="O53" s="34"/>
      <c r="U53" s="34"/>
      <c r="AA53" s="34"/>
    </row>
    <row r="54" spans="1:27" s="6" customFormat="1">
      <c r="A54" s="17"/>
      <c r="B54" s="18"/>
      <c r="C54" s="18"/>
      <c r="D54" s="18"/>
      <c r="E54" s="18"/>
      <c r="F54" s="18"/>
      <c r="G54" s="18"/>
      <c r="H54" s="18"/>
      <c r="I54" s="18"/>
      <c r="J54" s="18"/>
      <c r="K54" s="18"/>
      <c r="L54" s="18"/>
      <c r="M54" s="18"/>
      <c r="N54" s="18"/>
      <c r="O54" s="18"/>
      <c r="P54" s="18"/>
      <c r="Q54" s="18"/>
      <c r="R54" s="18"/>
      <c r="S54" s="18"/>
      <c r="T54" s="18"/>
      <c r="U54" s="18"/>
      <c r="V54" s="18"/>
      <c r="W54" s="18"/>
      <c r="X54" s="18"/>
      <c r="Y54" s="18"/>
      <c r="Z54" s="18"/>
      <c r="AA54" s="18"/>
    </row>
    <row r="55" spans="1:27" s="6" customFormat="1" ht="12.75" customHeight="1">
      <c r="A55" s="57" t="s">
        <v>117</v>
      </c>
      <c r="B55" s="13"/>
      <c r="C55" s="13"/>
      <c r="D55" s="13"/>
      <c r="E55" s="13"/>
      <c r="F55" s="13"/>
      <c r="G55" s="13"/>
      <c r="H55" s="13"/>
      <c r="I55" s="13"/>
      <c r="J55" s="13"/>
      <c r="K55" s="13"/>
      <c r="L55" s="13"/>
      <c r="M55" s="13"/>
      <c r="O55" s="34"/>
      <c r="U55" s="34"/>
      <c r="AA55" s="34"/>
    </row>
    <row r="56" spans="1:27" s="6" customFormat="1" ht="60.75" customHeight="1">
      <c r="A56" s="58" t="s">
        <v>94</v>
      </c>
      <c r="B56" s="58"/>
      <c r="C56" s="58"/>
      <c r="D56" s="58"/>
      <c r="E56" s="58"/>
      <c r="F56" s="58"/>
      <c r="G56" s="58"/>
      <c r="H56" s="58"/>
      <c r="I56" s="58"/>
      <c r="J56" s="58"/>
      <c r="K56" s="58"/>
      <c r="L56" s="58"/>
      <c r="M56" s="58"/>
      <c r="N56" s="58"/>
      <c r="O56" s="58"/>
      <c r="P56" s="58"/>
      <c r="Q56" s="58"/>
      <c r="R56" s="58"/>
      <c r="S56" s="58"/>
      <c r="T56" s="58"/>
      <c r="U56" s="58"/>
      <c r="V56" s="58"/>
      <c r="W56" s="58"/>
      <c r="X56" s="58"/>
      <c r="Y56" s="58"/>
      <c r="Z56" s="58"/>
      <c r="AA56" s="58"/>
    </row>
    <row r="57" spans="1:27" s="6" customFormat="1" ht="61.5" customHeight="1">
      <c r="A57" s="59" t="s">
        <v>93</v>
      </c>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row>
  </sheetData>
  <mergeCells count="2">
    <mergeCell ref="A56:AA56"/>
    <mergeCell ref="A57:AA57"/>
  </mergeCells>
  <phoneticPr fontId="0" type="noConversion"/>
  <printOptions horizontalCentered="1"/>
  <pageMargins left="0.25" right="0.18" top="0.3" bottom="0.36" header="0.23" footer="0.35"/>
  <pageSetup paperSize="9" scale="55" orientation="landscape" r:id="rId1"/>
  <headerFooter alignWithMargins="0"/>
</worksheet>
</file>

<file path=xl/worksheets/sheet3.xml><?xml version="1.0" encoding="utf-8"?>
<worksheet xmlns="http://schemas.openxmlformats.org/spreadsheetml/2006/main" xmlns:r="http://schemas.openxmlformats.org/officeDocument/2006/relationships">
  <sheetPr codeName="Sheet3">
    <pageSetUpPr fitToPage="1"/>
  </sheetPr>
  <dimension ref="A1:AA29"/>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5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8" max="28" width="4.5703125" customWidth="1"/>
  </cols>
  <sheetData>
    <row r="1" spans="1:27" ht="20.25">
      <c r="A1" s="1" t="s">
        <v>103</v>
      </c>
      <c r="B1" s="1"/>
    </row>
    <row r="2" spans="1:27" ht="12.75" customHeight="1">
      <c r="A2" s="2"/>
      <c r="B2" s="2"/>
    </row>
    <row r="3" spans="1:27" ht="12.75" customHeight="1">
      <c r="A3" s="2" t="s">
        <v>43</v>
      </c>
      <c r="B3" s="2"/>
    </row>
    <row r="4" spans="1:27">
      <c r="A4" s="2"/>
      <c r="B4" s="2"/>
    </row>
    <row r="5" spans="1:27">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c r="Z5" s="4" t="str">
        <f>+'Income Statement IFRS'!Z5</f>
        <v>Q4 2010</v>
      </c>
      <c r="AA5" s="4" t="str">
        <f>+'Income Statement IFRS'!AA5</f>
        <v>FY 2010</v>
      </c>
    </row>
    <row r="6" spans="1:27" s="5" customFormat="1" ht="21" customHeight="1">
      <c r="A6" s="5" t="s">
        <v>52</v>
      </c>
    </row>
    <row r="7" spans="1:27" s="8" customFormat="1" ht="12.75" customHeight="1">
      <c r="A7" s="19" t="s">
        <v>55</v>
      </c>
      <c r="B7" s="24">
        <f>+'Income Statement IFRS'!B10</f>
        <v>934.5</v>
      </c>
      <c r="C7" s="24">
        <f>+'Income Statement IFRS'!C10</f>
        <v>1157.8</v>
      </c>
      <c r="D7" s="24"/>
      <c r="E7" s="24">
        <f>+'Income Statement IFRS'!E10</f>
        <v>290.90000000000003</v>
      </c>
      <c r="F7" s="24">
        <f>+'Income Statement IFRS'!F10</f>
        <v>305.7</v>
      </c>
      <c r="G7" s="24">
        <f>+'Income Statement IFRS'!G10</f>
        <v>299.09999999999997</v>
      </c>
      <c r="H7" s="24">
        <f>+'Income Statement IFRS'!H10</f>
        <v>363.09999999999997</v>
      </c>
      <c r="I7" s="24">
        <f>+'Income Statement IFRS'!I10</f>
        <v>1258.8000000000002</v>
      </c>
      <c r="J7" s="24"/>
      <c r="K7" s="24">
        <f>+'Income Statement IFRS'!K10</f>
        <v>307.40000000000003</v>
      </c>
      <c r="L7" s="24">
        <f>+'Income Statement IFRS'!L10</f>
        <v>326.2</v>
      </c>
      <c r="M7" s="24">
        <f>+'Income Statement IFRS'!M10</f>
        <v>318.3</v>
      </c>
      <c r="N7" s="24">
        <f>+'Income Statement IFRS'!N10</f>
        <v>382.90000000000003</v>
      </c>
      <c r="O7" s="24">
        <f>+'Income Statement IFRS'!O10</f>
        <v>1334.8000000000002</v>
      </c>
      <c r="Q7" s="24">
        <f>+'Income Statement IFRS'!Q10</f>
        <v>309.69999999999993</v>
      </c>
      <c r="R7" s="24">
        <f>+'Income Statement IFRS'!R10</f>
        <v>310.90000000000003</v>
      </c>
      <c r="S7" s="24">
        <f>+'Income Statement IFRS'!S10</f>
        <v>291.7</v>
      </c>
      <c r="T7" s="24">
        <f>+'Income Statement IFRS'!T10</f>
        <v>339</v>
      </c>
      <c r="U7" s="24">
        <f>+'Income Statement IFRS'!U10</f>
        <v>1251.3</v>
      </c>
      <c r="W7" s="24">
        <f>+'Income Statement IFRS'!W10</f>
        <v>311.89999999999998</v>
      </c>
      <c r="X7" s="24">
        <f>+'Income Statement IFRS'!X10</f>
        <v>385.59999999999997</v>
      </c>
      <c r="Y7" s="24">
        <f>+'Income Statement IFRS'!Y10</f>
        <v>403.6</v>
      </c>
      <c r="Z7" s="24">
        <f>+'Income Statement IFRS'!Z10</f>
        <v>462.70000000000005</v>
      </c>
      <c r="AA7" s="24">
        <f>+'Income Statement IFRS'!AA10</f>
        <v>1563.8000000000002</v>
      </c>
    </row>
    <row r="8" spans="1:27" s="6" customFormat="1" ht="12.75" customHeight="1">
      <c r="A8" s="16" t="s">
        <v>53</v>
      </c>
      <c r="B8" s="22">
        <v>9.1</v>
      </c>
      <c r="C8" s="22">
        <v>19.7</v>
      </c>
      <c r="D8" s="24"/>
      <c r="E8" s="22">
        <v>3.8</v>
      </c>
      <c r="F8" s="22">
        <v>3.1</v>
      </c>
      <c r="G8" s="22">
        <v>2.2000000000000002</v>
      </c>
      <c r="H8" s="22">
        <v>8</v>
      </c>
      <c r="I8" s="24">
        <f>+SUM(E8:H8)</f>
        <v>17.100000000000001</v>
      </c>
      <c r="J8" s="24"/>
      <c r="K8" s="22">
        <v>0.5</v>
      </c>
      <c r="L8" s="22">
        <v>0</v>
      </c>
      <c r="M8" s="22">
        <v>1.4</v>
      </c>
      <c r="N8" s="22">
        <v>1.5</v>
      </c>
      <c r="O8" s="24">
        <f>+SUM(K8:N8)</f>
        <v>3.4</v>
      </c>
      <c r="Q8" s="22">
        <v>1</v>
      </c>
      <c r="R8" s="22">
        <v>0.3</v>
      </c>
      <c r="S8" s="22">
        <v>0.1</v>
      </c>
      <c r="T8" s="22">
        <v>0.1</v>
      </c>
      <c r="U8" s="24">
        <f>+SUM(Q8:T8)</f>
        <v>1.5000000000000002</v>
      </c>
      <c r="W8" s="22">
        <v>0.1</v>
      </c>
      <c r="X8" s="22">
        <v>6.3</v>
      </c>
      <c r="Y8" s="22">
        <v>5.2</v>
      </c>
      <c r="Z8" s="22">
        <v>4.5999999999999996</v>
      </c>
      <c r="AA8" s="24">
        <f>+SUM(W8:Z8)</f>
        <v>16.2</v>
      </c>
    </row>
    <row r="9" spans="1:27" s="6" customFormat="1" ht="12.75" customHeight="1">
      <c r="A9" s="16" t="s">
        <v>100</v>
      </c>
      <c r="B9" s="24">
        <f>+B8+B7</f>
        <v>943.6</v>
      </c>
      <c r="C9" s="24">
        <f>+C8+C7</f>
        <v>1177.5</v>
      </c>
      <c r="D9" s="24"/>
      <c r="E9" s="24">
        <f>+E8+E7</f>
        <v>294.70000000000005</v>
      </c>
      <c r="F9" s="24">
        <f>+F8+F7</f>
        <v>308.8</v>
      </c>
      <c r="G9" s="24">
        <f>+G8+G7</f>
        <v>301.29999999999995</v>
      </c>
      <c r="H9" s="24">
        <f>+H8+H7</f>
        <v>371.09999999999997</v>
      </c>
      <c r="I9" s="24">
        <f>+I8+I7</f>
        <v>1275.9000000000001</v>
      </c>
      <c r="J9" s="24"/>
      <c r="K9" s="24">
        <f>+K8+K7</f>
        <v>307.90000000000003</v>
      </c>
      <c r="L9" s="24">
        <f>+L8+L7</f>
        <v>326.2</v>
      </c>
      <c r="M9" s="24">
        <f>+M8+M7</f>
        <v>319.7</v>
      </c>
      <c r="N9" s="24">
        <f>+N8+N7</f>
        <v>384.40000000000003</v>
      </c>
      <c r="O9" s="24">
        <f>+O8+O7</f>
        <v>1338.2000000000003</v>
      </c>
      <c r="Q9" s="24">
        <f>+Q8+Q7</f>
        <v>310.69999999999993</v>
      </c>
      <c r="R9" s="24">
        <f>+R8+R7</f>
        <v>311.20000000000005</v>
      </c>
      <c r="S9" s="24">
        <f>+S8+S7</f>
        <v>291.8</v>
      </c>
      <c r="T9" s="24">
        <f>+T8+T7</f>
        <v>339.1</v>
      </c>
      <c r="U9" s="24">
        <f>+U8+U7</f>
        <v>1252.8</v>
      </c>
      <c r="W9" s="24">
        <f>+W8+W7</f>
        <v>312</v>
      </c>
      <c r="X9" s="24">
        <f>+X8+X7</f>
        <v>391.9</v>
      </c>
      <c r="Y9" s="24">
        <f>+Y8+Y7</f>
        <v>408.8</v>
      </c>
      <c r="Z9" s="24">
        <f>+Z8+Z7</f>
        <v>467.30000000000007</v>
      </c>
      <c r="AA9" s="24">
        <f>+AA8+AA7</f>
        <v>1580.0000000000002</v>
      </c>
    </row>
    <row r="10" spans="1:27" s="8" customFormat="1" ht="21" customHeight="1">
      <c r="A10" s="11" t="s">
        <v>20</v>
      </c>
      <c r="B10" s="24"/>
      <c r="C10" s="24"/>
      <c r="D10" s="24"/>
      <c r="E10" s="24"/>
      <c r="F10" s="24"/>
      <c r="G10" s="24"/>
      <c r="H10" s="24"/>
      <c r="I10" s="24"/>
      <c r="J10" s="24"/>
      <c r="K10" s="24"/>
      <c r="L10" s="24"/>
      <c r="M10" s="24"/>
      <c r="N10" s="24"/>
      <c r="O10" s="24"/>
      <c r="Q10" s="24"/>
      <c r="R10" s="24"/>
      <c r="S10" s="24"/>
      <c r="T10" s="24"/>
      <c r="U10" s="24"/>
      <c r="W10" s="24"/>
      <c r="X10" s="24"/>
      <c r="Y10" s="24"/>
      <c r="Z10" s="24"/>
      <c r="AA10" s="24"/>
    </row>
    <row r="11" spans="1:27" s="6" customFormat="1" ht="12.75" customHeight="1">
      <c r="A11" s="16" t="s">
        <v>56</v>
      </c>
      <c r="B11" s="24">
        <f>+'Income Statement IFRS'!B18</f>
        <v>228.60000000000011</v>
      </c>
      <c r="C11" s="24">
        <f>+'Income Statement IFRS'!C18</f>
        <v>237.69999999999996</v>
      </c>
      <c r="D11" s="24"/>
      <c r="E11" s="24">
        <f>+'Income Statement IFRS'!E18</f>
        <v>49.300000000000061</v>
      </c>
      <c r="F11" s="24">
        <f>+'Income Statement IFRS'!F18</f>
        <v>57.399999999999963</v>
      </c>
      <c r="G11" s="24">
        <f>+'Income Statement IFRS'!G18</f>
        <v>50.79999999999994</v>
      </c>
      <c r="H11" s="24">
        <f>+'Income Statement IFRS'!H18</f>
        <v>106.59999999999998</v>
      </c>
      <c r="I11" s="24">
        <f>+'Income Statement IFRS'!I18</f>
        <v>264.10000000000025</v>
      </c>
      <c r="J11" s="24"/>
      <c r="K11" s="24">
        <f>+'Income Statement IFRS'!K18</f>
        <v>72.3</v>
      </c>
      <c r="L11" s="24">
        <f>+'Income Statement IFRS'!L18</f>
        <v>65.5</v>
      </c>
      <c r="M11" s="24">
        <f>+'Income Statement IFRS'!M18</f>
        <v>54.499999999999986</v>
      </c>
      <c r="N11" s="24">
        <f>+'Income Statement IFRS'!N18</f>
        <v>81.599999999999994</v>
      </c>
      <c r="O11" s="24">
        <f>+'Income Statement IFRS'!O18</f>
        <v>273.90000000000015</v>
      </c>
      <c r="Q11" s="24">
        <f>+'Income Statement IFRS'!Q18</f>
        <v>40.199999999999953</v>
      </c>
      <c r="R11" s="24">
        <f>+'Income Statement IFRS'!R18</f>
        <v>42.399999999999977</v>
      </c>
      <c r="S11" s="24">
        <f>+'Income Statement IFRS'!S18</f>
        <v>56.699999999999982</v>
      </c>
      <c r="T11" s="24">
        <f>+'Income Statement IFRS'!T18</f>
        <v>91.699999999999946</v>
      </c>
      <c r="U11" s="24">
        <f>+'Income Statement IFRS'!U18</f>
        <v>230.99999999999994</v>
      </c>
      <c r="W11" s="24">
        <f>+'Income Statement IFRS'!W18</f>
        <v>49.499999999999986</v>
      </c>
      <c r="X11" s="24">
        <f>+'Income Statement IFRS'!X18</f>
        <v>71.999999999999986</v>
      </c>
      <c r="Y11" s="24">
        <f>+'Income Statement IFRS'!Y18</f>
        <v>75.8</v>
      </c>
      <c r="Z11" s="24">
        <f>+'Income Statement IFRS'!Z18</f>
        <v>124.70000000000002</v>
      </c>
      <c r="AA11" s="24">
        <f>+'Income Statement IFRS'!AA18</f>
        <v>322</v>
      </c>
    </row>
    <row r="12" spans="1:27" s="5" customFormat="1" ht="12.75" customHeight="1">
      <c r="A12" s="16" t="s">
        <v>53</v>
      </c>
      <c r="B12" s="24">
        <f>+B8</f>
        <v>9.1</v>
      </c>
      <c r="C12" s="24">
        <f>+C8</f>
        <v>19.7</v>
      </c>
      <c r="D12" s="24"/>
      <c r="E12" s="24">
        <f>+E8</f>
        <v>3.8</v>
      </c>
      <c r="F12" s="24">
        <f>+F8</f>
        <v>3.1</v>
      </c>
      <c r="G12" s="24">
        <f>+G8</f>
        <v>2.2000000000000002</v>
      </c>
      <c r="H12" s="24">
        <f>+H8</f>
        <v>8</v>
      </c>
      <c r="I12" s="24">
        <f>+I8</f>
        <v>17.100000000000001</v>
      </c>
      <c r="J12" s="24"/>
      <c r="K12" s="24">
        <f>+K8</f>
        <v>0.5</v>
      </c>
      <c r="L12" s="24">
        <f>+L8</f>
        <v>0</v>
      </c>
      <c r="M12" s="24">
        <f>+M8</f>
        <v>1.4</v>
      </c>
      <c r="N12" s="24">
        <f>+N8</f>
        <v>1.5</v>
      </c>
      <c r="O12" s="24">
        <f>+O8</f>
        <v>3.4</v>
      </c>
      <c r="Q12" s="24">
        <f>+Q8</f>
        <v>1</v>
      </c>
      <c r="R12" s="24">
        <f>+R8</f>
        <v>0.3</v>
      </c>
      <c r="S12" s="24">
        <f>+S8</f>
        <v>0.1</v>
      </c>
      <c r="T12" s="24">
        <f>+T8</f>
        <v>0.1</v>
      </c>
      <c r="U12" s="24">
        <f>+U8</f>
        <v>1.5000000000000002</v>
      </c>
      <c r="W12" s="24">
        <f>+W8</f>
        <v>0.1</v>
      </c>
      <c r="X12" s="24">
        <f>+X8</f>
        <v>6.3</v>
      </c>
      <c r="Y12" s="24">
        <f>+Y8</f>
        <v>5.2</v>
      </c>
      <c r="Z12" s="24">
        <f>+Z8</f>
        <v>4.5999999999999996</v>
      </c>
      <c r="AA12" s="24">
        <f>+AA8</f>
        <v>16.2</v>
      </c>
    </row>
    <row r="13" spans="1:27" s="5" customFormat="1" ht="12.75" customHeight="1">
      <c r="A13" s="16" t="s">
        <v>75</v>
      </c>
      <c r="B13" s="24">
        <f>-'Income Statement IFRS'!B16</f>
        <v>9.8000000000000007</v>
      </c>
      <c r="C13" s="24">
        <f>-'Income Statement IFRS'!C16</f>
        <v>27.5</v>
      </c>
      <c r="D13" s="24"/>
      <c r="E13" s="24">
        <f>-'Income Statement IFRS'!E16</f>
        <v>7.7</v>
      </c>
      <c r="F13" s="24">
        <f>-'Income Statement IFRS'!F16</f>
        <v>8.3000000000000007</v>
      </c>
      <c r="G13" s="24">
        <f>-'Income Statement IFRS'!G16</f>
        <v>9.6999999999999993</v>
      </c>
      <c r="H13" s="24">
        <f>-'Income Statement IFRS'!H16</f>
        <v>9.6999999999999993</v>
      </c>
      <c r="I13" s="24">
        <f>-'Income Statement IFRS'!I16</f>
        <v>35.4</v>
      </c>
      <c r="J13" s="24"/>
      <c r="K13" s="24">
        <f>-'Income Statement IFRS'!K16</f>
        <v>9.6</v>
      </c>
      <c r="L13" s="24">
        <f>-'Income Statement IFRS'!L16</f>
        <v>9</v>
      </c>
      <c r="M13" s="24">
        <f>-'Income Statement IFRS'!M16</f>
        <v>9.8000000000000007</v>
      </c>
      <c r="N13" s="24">
        <f>-'Income Statement IFRS'!N16</f>
        <v>14.5</v>
      </c>
      <c r="O13" s="24">
        <f>-'Income Statement IFRS'!O16</f>
        <v>42.900000000000006</v>
      </c>
      <c r="Q13" s="24">
        <f>-'Income Statement IFRS'!Q16</f>
        <v>10.7</v>
      </c>
      <c r="R13" s="24">
        <f>-'Income Statement IFRS'!R16</f>
        <v>11.9</v>
      </c>
      <c r="S13" s="24">
        <f>-'Income Statement IFRS'!S16</f>
        <v>9.6</v>
      </c>
      <c r="T13" s="24">
        <f>-'Income Statement IFRS'!T16</f>
        <v>9.4</v>
      </c>
      <c r="U13" s="24">
        <f>-'Income Statement IFRS'!U16</f>
        <v>41.6</v>
      </c>
      <c r="W13" s="24">
        <f>-'Income Statement IFRS'!W16</f>
        <v>9.6999999999999993</v>
      </c>
      <c r="X13" s="24">
        <f>-'Income Statement IFRS'!X16</f>
        <v>17.7</v>
      </c>
      <c r="Y13" s="24">
        <f>-'Income Statement IFRS'!Y16</f>
        <v>20.9</v>
      </c>
      <c r="Z13" s="24">
        <f>-'Income Statement IFRS'!Z16</f>
        <v>23.5</v>
      </c>
      <c r="AA13" s="24">
        <f>-'Income Statement IFRS'!AA16</f>
        <v>71.8</v>
      </c>
    </row>
    <row r="14" spans="1:27" s="16" customFormat="1" ht="12.75" customHeight="1">
      <c r="A14" s="16" t="s">
        <v>54</v>
      </c>
      <c r="B14" s="22">
        <v>22.4</v>
      </c>
      <c r="C14" s="22">
        <v>20.7</v>
      </c>
      <c r="D14" s="24"/>
      <c r="E14" s="22">
        <v>4.3</v>
      </c>
      <c r="F14" s="22">
        <v>3.4</v>
      </c>
      <c r="G14" s="22">
        <v>5.0999999999999996</v>
      </c>
      <c r="H14" s="22">
        <v>5.0999999999999996</v>
      </c>
      <c r="I14" s="24">
        <f>+SUM(E14:H14)</f>
        <v>17.899999999999999</v>
      </c>
      <c r="J14" s="24"/>
      <c r="K14" s="22">
        <v>5</v>
      </c>
      <c r="L14" s="22">
        <v>4.8</v>
      </c>
      <c r="M14" s="22">
        <v>4</v>
      </c>
      <c r="N14" s="22">
        <v>8.1999999999999993</v>
      </c>
      <c r="O14" s="24">
        <f>+SUM(K14:N14)</f>
        <v>22</v>
      </c>
      <c r="Q14" s="22">
        <v>6.4</v>
      </c>
      <c r="R14" s="22">
        <v>6.4</v>
      </c>
      <c r="S14" s="22">
        <v>5.6</v>
      </c>
      <c r="T14" s="22">
        <v>6.1</v>
      </c>
      <c r="U14" s="24">
        <f>+SUM(Q14:T14)</f>
        <v>24.5</v>
      </c>
      <c r="W14" s="22">
        <v>4.8</v>
      </c>
      <c r="X14" s="22">
        <v>6.9</v>
      </c>
      <c r="Y14" s="22">
        <v>5.3</v>
      </c>
      <c r="Z14" s="22">
        <v>3.9</v>
      </c>
      <c r="AA14" s="24">
        <f>+SUM(W14:Z14)</f>
        <v>20.9</v>
      </c>
    </row>
    <row r="15" spans="1:27" s="16" customFormat="1" ht="12.75" customHeight="1">
      <c r="A15" s="51" t="s">
        <v>96</v>
      </c>
      <c r="B15" s="22">
        <v>0</v>
      </c>
      <c r="C15" s="22">
        <v>10.6</v>
      </c>
      <c r="D15" s="24"/>
      <c r="E15" s="22">
        <v>0</v>
      </c>
      <c r="F15" s="22">
        <v>0</v>
      </c>
      <c r="G15" s="22">
        <v>0</v>
      </c>
      <c r="H15" s="22">
        <v>0</v>
      </c>
      <c r="I15" s="24">
        <f>+SUM(E15:H15)</f>
        <v>0</v>
      </c>
      <c r="J15" s="24"/>
      <c r="K15" s="22">
        <v>-17.2</v>
      </c>
      <c r="L15" s="22">
        <v>2.5</v>
      </c>
      <c r="M15" s="22">
        <v>6.2</v>
      </c>
      <c r="N15" s="22">
        <v>8.3000000000000007</v>
      </c>
      <c r="O15" s="24">
        <f>+SUM(K15:N15)</f>
        <v>-0.19999999999999929</v>
      </c>
      <c r="Q15" s="22">
        <v>2.1</v>
      </c>
      <c r="R15" s="22">
        <v>7.1</v>
      </c>
      <c r="S15" s="22">
        <v>2.5</v>
      </c>
      <c r="T15" s="22">
        <v>3.4</v>
      </c>
      <c r="U15" s="24">
        <f>+SUM(Q15:T15)</f>
        <v>15.1</v>
      </c>
      <c r="W15" s="22">
        <v>5</v>
      </c>
      <c r="X15" s="22">
        <v>6.6</v>
      </c>
      <c r="Y15" s="22">
        <v>7.3</v>
      </c>
      <c r="Z15" s="22">
        <v>1.9</v>
      </c>
      <c r="AA15" s="24">
        <f>+SUM(W15:Z15)</f>
        <v>20.799999999999997</v>
      </c>
    </row>
    <row r="16" spans="1:27" s="10" customFormat="1" ht="12.75" customHeight="1">
      <c r="A16" s="16" t="s">
        <v>101</v>
      </c>
      <c r="B16" s="24">
        <f>SUM(B11:B15)</f>
        <v>269.90000000000009</v>
      </c>
      <c r="C16" s="24">
        <f>SUM(C11:C15)</f>
        <v>316.2</v>
      </c>
      <c r="D16" s="24"/>
      <c r="E16" s="24">
        <f>SUM(E11:E15)</f>
        <v>65.100000000000065</v>
      </c>
      <c r="F16" s="24">
        <f>SUM(F11:F15)</f>
        <v>72.199999999999974</v>
      </c>
      <c r="G16" s="24">
        <f>SUM(G11:G15)</f>
        <v>67.79999999999994</v>
      </c>
      <c r="H16" s="24">
        <f>SUM(H11:H15)</f>
        <v>129.39999999999998</v>
      </c>
      <c r="I16" s="24">
        <f>SUM(I11:I15)</f>
        <v>334.50000000000023</v>
      </c>
      <c r="J16" s="24"/>
      <c r="K16" s="24">
        <f>SUM(K11:K15)</f>
        <v>70.199999999999989</v>
      </c>
      <c r="L16" s="24">
        <f>SUM(L11:L15)</f>
        <v>81.8</v>
      </c>
      <c r="M16" s="24">
        <f>SUM(M11:M15)</f>
        <v>75.899999999999991</v>
      </c>
      <c r="N16" s="24">
        <f>SUM(N11:N15)</f>
        <v>114.1</v>
      </c>
      <c r="O16" s="24">
        <f>SUM(O11:O15)</f>
        <v>342.00000000000017</v>
      </c>
      <c r="Q16" s="24">
        <f>SUM(Q11:Q15)</f>
        <v>60.399999999999949</v>
      </c>
      <c r="R16" s="24">
        <f>SUM(R11:R15)</f>
        <v>68.099999999999966</v>
      </c>
      <c r="S16" s="24">
        <f>SUM(S11:S15)</f>
        <v>74.499999999999972</v>
      </c>
      <c r="T16" s="24">
        <f>SUM(T11:T15)</f>
        <v>110.69999999999995</v>
      </c>
      <c r="U16" s="24">
        <f>SUM(U11:U15)</f>
        <v>313.7</v>
      </c>
      <c r="W16" s="24">
        <f>SUM(W11:W15)</f>
        <v>69.09999999999998</v>
      </c>
      <c r="X16" s="24">
        <f>SUM(X11:X15)</f>
        <v>109.49999999999999</v>
      </c>
      <c r="Y16" s="24">
        <f>SUM(Y11:Y15)</f>
        <v>114.5</v>
      </c>
      <c r="Z16" s="24">
        <f>SUM(Z11:Z15)</f>
        <v>158.60000000000002</v>
      </c>
      <c r="AA16" s="24">
        <f>SUM(AA11:AA15)</f>
        <v>451.7</v>
      </c>
    </row>
    <row r="17" spans="1:27" s="6" customFormat="1" ht="21" customHeight="1">
      <c r="A17" s="5" t="s">
        <v>86</v>
      </c>
      <c r="B17" s="24"/>
      <c r="C17" s="24"/>
      <c r="D17" s="24"/>
      <c r="E17" s="24"/>
      <c r="F17" s="24"/>
      <c r="G17" s="24"/>
      <c r="H17" s="24"/>
      <c r="I17" s="24"/>
      <c r="J17" s="24"/>
      <c r="K17" s="24"/>
      <c r="L17" s="24"/>
      <c r="M17" s="24"/>
      <c r="N17" s="24"/>
      <c r="O17" s="24"/>
      <c r="Q17" s="24"/>
      <c r="R17" s="24"/>
      <c r="S17" s="24"/>
      <c r="T17" s="24"/>
      <c r="U17" s="24"/>
      <c r="W17" s="24"/>
      <c r="X17" s="24"/>
      <c r="Y17" s="24"/>
      <c r="Z17" s="24"/>
      <c r="AA17" s="24"/>
    </row>
    <row r="18" spans="1:27" s="5" customFormat="1" ht="12.75" customHeight="1">
      <c r="A18" s="16" t="s">
        <v>57</v>
      </c>
      <c r="B18" s="24">
        <f>+'Income Statement IFRS'!B23</f>
        <v>156.2000000000001</v>
      </c>
      <c r="C18" s="24">
        <f>+'Income Statement IFRS'!C23</f>
        <v>174.29999999999995</v>
      </c>
      <c r="D18" s="24"/>
      <c r="E18" s="24">
        <f>+'Income Statement IFRS'!E23</f>
        <v>34.900000000000063</v>
      </c>
      <c r="F18" s="24">
        <f>+'Income Statement IFRS'!F23</f>
        <v>39.599999999999966</v>
      </c>
      <c r="G18" s="24">
        <f>+'Income Statement IFRS'!G23</f>
        <v>34.199999999999939</v>
      </c>
      <c r="H18" s="24">
        <f>+'Income Statement IFRS'!H23</f>
        <v>67.999999999999972</v>
      </c>
      <c r="I18" s="24">
        <f>+'Income Statement IFRS'!I23</f>
        <v>176.70000000000027</v>
      </c>
      <c r="J18" s="24"/>
      <c r="K18" s="24">
        <f>+'Income Statement IFRS'!K23</f>
        <v>57.099999999999994</v>
      </c>
      <c r="L18" s="24">
        <f>+'Income Statement IFRS'!L23</f>
        <v>43.099999999999994</v>
      </c>
      <c r="M18" s="24">
        <f>+'Income Statement IFRS'!M23</f>
        <v>44.199999999999989</v>
      </c>
      <c r="N18" s="24">
        <f>+'Income Statement IFRS'!N23</f>
        <v>56.099999999999994</v>
      </c>
      <c r="O18" s="24">
        <f>+'Income Statement IFRS'!O23</f>
        <v>200.50000000000014</v>
      </c>
      <c r="Q18" s="24">
        <f>+'Income Statement IFRS'!Q23</f>
        <v>28.799999999999955</v>
      </c>
      <c r="R18" s="24">
        <f>+'Income Statement IFRS'!R23</f>
        <v>25.599999999999977</v>
      </c>
      <c r="S18" s="24">
        <f>+'Income Statement IFRS'!S23</f>
        <v>38.399999999999977</v>
      </c>
      <c r="T18" s="24">
        <f>+'Income Statement IFRS'!T23</f>
        <v>76.899999999999949</v>
      </c>
      <c r="U18" s="24">
        <f>+'Income Statement IFRS'!U23</f>
        <v>169.69999999999993</v>
      </c>
      <c r="W18" s="24">
        <f>+'Income Statement IFRS'!W23</f>
        <v>37.799999999999983</v>
      </c>
      <c r="X18" s="24">
        <f>+'Income Statement IFRS'!X23</f>
        <v>48.59999999999998</v>
      </c>
      <c r="Y18" s="24">
        <f>+'Income Statement IFRS'!Y23</f>
        <v>55.4</v>
      </c>
      <c r="Z18" s="24">
        <f>+'Income Statement IFRS'!Z23</f>
        <v>78.700000000000017</v>
      </c>
      <c r="AA18" s="24">
        <f>+'Income Statement IFRS'!AA23</f>
        <v>220.5</v>
      </c>
    </row>
    <row r="19" spans="1:27" ht="12.75" customHeight="1">
      <c r="A19" t="str">
        <f t="shared" ref="A19:A21" si="0">+A12</f>
        <v xml:space="preserve"> + Deferred revenue write-down</v>
      </c>
      <c r="B19" s="24">
        <f>+B8</f>
        <v>9.1</v>
      </c>
      <c r="C19" s="24">
        <f>+C8</f>
        <v>19.7</v>
      </c>
      <c r="D19" s="24"/>
      <c r="E19" s="24">
        <f>+E8</f>
        <v>3.8</v>
      </c>
      <c r="F19" s="24">
        <f>+F8</f>
        <v>3.1</v>
      </c>
      <c r="G19" s="24">
        <f>+G8</f>
        <v>2.2000000000000002</v>
      </c>
      <c r="H19" s="24">
        <f>+H8</f>
        <v>8</v>
      </c>
      <c r="I19" s="24">
        <f>+I8</f>
        <v>17.100000000000001</v>
      </c>
      <c r="J19" s="24"/>
      <c r="K19" s="24">
        <f>+K8</f>
        <v>0.5</v>
      </c>
      <c r="L19" s="24">
        <f>+L8</f>
        <v>0</v>
      </c>
      <c r="M19" s="24">
        <f>+M8</f>
        <v>1.4</v>
      </c>
      <c r="N19" s="24">
        <f>+N8</f>
        <v>1.5</v>
      </c>
      <c r="O19" s="24">
        <f>+O8</f>
        <v>3.4</v>
      </c>
      <c r="Q19" s="24">
        <f>+Q8</f>
        <v>1</v>
      </c>
      <c r="R19" s="24">
        <f>+R8</f>
        <v>0.3</v>
      </c>
      <c r="S19" s="24">
        <f>+S8</f>
        <v>0.1</v>
      </c>
      <c r="T19" s="24">
        <f>+T8</f>
        <v>0.1</v>
      </c>
      <c r="U19" s="24">
        <f>+U8</f>
        <v>1.5000000000000002</v>
      </c>
      <c r="W19" s="24">
        <f>+W8</f>
        <v>0.1</v>
      </c>
      <c r="X19" s="24">
        <f>+X8</f>
        <v>6.3</v>
      </c>
      <c r="Y19" s="24">
        <f>+Y8</f>
        <v>5.2</v>
      </c>
      <c r="Z19" s="24">
        <f>+Z8</f>
        <v>4.5999999999999996</v>
      </c>
      <c r="AA19" s="24">
        <f>+AA8</f>
        <v>16.2</v>
      </c>
    </row>
    <row r="20" spans="1:27" ht="12.75" customHeight="1">
      <c r="A20" t="str">
        <f t="shared" si="0"/>
        <v xml:space="preserve"> + Amortization of acquired intangibles</v>
      </c>
      <c r="B20" s="24">
        <f t="shared" ref="B20:C22" si="1">+B13</f>
        <v>9.8000000000000007</v>
      </c>
      <c r="C20" s="24">
        <f t="shared" si="1"/>
        <v>27.5</v>
      </c>
      <c r="D20" s="24"/>
      <c r="E20" s="24">
        <f t="shared" ref="E20:I22" si="2">+E13</f>
        <v>7.7</v>
      </c>
      <c r="F20" s="24">
        <f t="shared" si="2"/>
        <v>8.3000000000000007</v>
      </c>
      <c r="G20" s="24">
        <f t="shared" si="2"/>
        <v>9.6999999999999993</v>
      </c>
      <c r="H20" s="24">
        <f t="shared" si="2"/>
        <v>9.6999999999999993</v>
      </c>
      <c r="I20" s="24">
        <f t="shared" si="2"/>
        <v>35.4</v>
      </c>
      <c r="J20" s="24"/>
      <c r="K20" s="24">
        <f t="shared" ref="K20:M22" si="3">+K13</f>
        <v>9.6</v>
      </c>
      <c r="L20" s="24">
        <f t="shared" si="3"/>
        <v>9</v>
      </c>
      <c r="M20" s="24">
        <f t="shared" si="3"/>
        <v>9.8000000000000007</v>
      </c>
      <c r="N20" s="24">
        <f t="shared" ref="N20:O22" si="4">+N13</f>
        <v>14.5</v>
      </c>
      <c r="O20" s="24">
        <f t="shared" si="4"/>
        <v>42.900000000000006</v>
      </c>
      <c r="Q20" s="24">
        <f t="shared" ref="Q20:R22" si="5">+Q13</f>
        <v>10.7</v>
      </c>
      <c r="R20" s="24">
        <f t="shared" si="5"/>
        <v>11.9</v>
      </c>
      <c r="S20" s="24">
        <f t="shared" ref="S20:U20" si="6">+S13</f>
        <v>9.6</v>
      </c>
      <c r="T20" s="24">
        <f t="shared" si="6"/>
        <v>9.4</v>
      </c>
      <c r="U20" s="24">
        <f t="shared" si="6"/>
        <v>41.6</v>
      </c>
      <c r="W20" s="24">
        <f t="shared" ref="W20:X20" si="7">+W13</f>
        <v>9.6999999999999993</v>
      </c>
      <c r="X20" s="24">
        <f t="shared" si="7"/>
        <v>17.7</v>
      </c>
      <c r="Y20" s="24">
        <f t="shared" ref="Y20:AA20" si="8">+Y13</f>
        <v>20.9</v>
      </c>
      <c r="Z20" s="24">
        <f t="shared" si="8"/>
        <v>23.5</v>
      </c>
      <c r="AA20" s="24">
        <f t="shared" si="8"/>
        <v>71.8</v>
      </c>
    </row>
    <row r="21" spans="1:27">
      <c r="A21" t="str">
        <f t="shared" si="0"/>
        <v xml:space="preserve"> + Stock-based compensation</v>
      </c>
      <c r="B21" s="24">
        <f t="shared" si="1"/>
        <v>22.4</v>
      </c>
      <c r="C21" s="24">
        <f t="shared" si="1"/>
        <v>20.7</v>
      </c>
      <c r="D21" s="24"/>
      <c r="E21" s="24">
        <f t="shared" si="2"/>
        <v>4.3</v>
      </c>
      <c r="F21" s="24">
        <f t="shared" si="2"/>
        <v>3.4</v>
      </c>
      <c r="G21" s="24">
        <f t="shared" si="2"/>
        <v>5.0999999999999996</v>
      </c>
      <c r="H21" s="24">
        <f t="shared" si="2"/>
        <v>5.0999999999999996</v>
      </c>
      <c r="I21" s="24">
        <f t="shared" si="2"/>
        <v>17.899999999999999</v>
      </c>
      <c r="J21" s="24"/>
      <c r="K21" s="24">
        <f t="shared" si="3"/>
        <v>5</v>
      </c>
      <c r="L21" s="24">
        <f t="shared" si="3"/>
        <v>4.8</v>
      </c>
      <c r="M21" s="24">
        <f t="shared" si="3"/>
        <v>4</v>
      </c>
      <c r="N21" s="24">
        <f t="shared" si="4"/>
        <v>8.1999999999999993</v>
      </c>
      <c r="O21" s="24">
        <f t="shared" si="4"/>
        <v>22</v>
      </c>
      <c r="Q21" s="24">
        <f t="shared" si="5"/>
        <v>6.4</v>
      </c>
      <c r="R21" s="24">
        <f t="shared" si="5"/>
        <v>6.4</v>
      </c>
      <c r="S21" s="24">
        <f t="shared" ref="S21:U21" si="9">+S14</f>
        <v>5.6</v>
      </c>
      <c r="T21" s="24">
        <f t="shared" si="9"/>
        <v>6.1</v>
      </c>
      <c r="U21" s="24">
        <f t="shared" si="9"/>
        <v>24.5</v>
      </c>
      <c r="W21" s="24">
        <f t="shared" ref="W21:X21" si="10">+W14</f>
        <v>4.8</v>
      </c>
      <c r="X21" s="24">
        <f t="shared" si="10"/>
        <v>6.9</v>
      </c>
      <c r="Y21" s="24">
        <f t="shared" ref="Y21:AA21" si="11">+Y14</f>
        <v>5.3</v>
      </c>
      <c r="Z21" s="24">
        <f t="shared" si="11"/>
        <v>3.9</v>
      </c>
      <c r="AA21" s="24">
        <f t="shared" si="11"/>
        <v>20.9</v>
      </c>
    </row>
    <row r="22" spans="1:27">
      <c r="A22" s="6" t="str">
        <f>+A15</f>
        <v xml:space="preserve"> + Other operating income and expense, net</v>
      </c>
      <c r="B22" s="24">
        <f t="shared" si="1"/>
        <v>0</v>
      </c>
      <c r="C22" s="24">
        <f t="shared" si="1"/>
        <v>10.6</v>
      </c>
      <c r="D22" s="24"/>
      <c r="E22" s="24">
        <f t="shared" si="2"/>
        <v>0</v>
      </c>
      <c r="F22" s="24">
        <f t="shared" si="2"/>
        <v>0</v>
      </c>
      <c r="G22" s="24">
        <f t="shared" si="2"/>
        <v>0</v>
      </c>
      <c r="H22" s="24">
        <f t="shared" si="2"/>
        <v>0</v>
      </c>
      <c r="I22" s="24">
        <f t="shared" si="2"/>
        <v>0</v>
      </c>
      <c r="J22" s="24"/>
      <c r="K22" s="24">
        <f t="shared" si="3"/>
        <v>-17.2</v>
      </c>
      <c r="L22" s="24">
        <f t="shared" si="3"/>
        <v>2.5</v>
      </c>
      <c r="M22" s="24">
        <f t="shared" si="3"/>
        <v>6.2</v>
      </c>
      <c r="N22" s="24">
        <f t="shared" si="4"/>
        <v>8.3000000000000007</v>
      </c>
      <c r="O22" s="24">
        <f t="shared" si="4"/>
        <v>-0.19999999999999929</v>
      </c>
      <c r="Q22" s="24">
        <f t="shared" si="5"/>
        <v>2.1</v>
      </c>
      <c r="R22" s="24">
        <f t="shared" si="5"/>
        <v>7.1</v>
      </c>
      <c r="S22" s="24">
        <f t="shared" ref="S22:U22" si="12">+S15</f>
        <v>2.5</v>
      </c>
      <c r="T22" s="24">
        <f t="shared" si="12"/>
        <v>3.4</v>
      </c>
      <c r="U22" s="24">
        <f t="shared" si="12"/>
        <v>15.1</v>
      </c>
      <c r="W22" s="24">
        <f t="shared" ref="W22:X22" si="13">+W15</f>
        <v>5</v>
      </c>
      <c r="X22" s="24">
        <f t="shared" si="13"/>
        <v>6.6</v>
      </c>
      <c r="Y22" s="24">
        <f t="shared" ref="Y22:AA22" si="14">+Y15</f>
        <v>7.3</v>
      </c>
      <c r="Z22" s="24">
        <f t="shared" si="14"/>
        <v>1.9</v>
      </c>
      <c r="AA22" s="24">
        <f t="shared" si="14"/>
        <v>20.799999999999997</v>
      </c>
    </row>
    <row r="23" spans="1:27">
      <c r="A23" s="54" t="s">
        <v>112</v>
      </c>
      <c r="B23" s="22">
        <v>-10.3</v>
      </c>
      <c r="C23" s="22">
        <v>-23.8</v>
      </c>
      <c r="D23" s="24"/>
      <c r="E23" s="22">
        <v>-4.4000000000000004</v>
      </c>
      <c r="F23" s="22">
        <v>-4.4000000000000004</v>
      </c>
      <c r="G23" s="22">
        <v>-4.5</v>
      </c>
      <c r="H23" s="22">
        <v>-6.3</v>
      </c>
      <c r="I23" s="24">
        <f>+SUM(E23:H23)</f>
        <v>-19.600000000000001</v>
      </c>
      <c r="J23" s="24"/>
      <c r="K23" s="22">
        <v>-6.3</v>
      </c>
      <c r="L23" s="22">
        <v>-4.4000000000000004</v>
      </c>
      <c r="M23" s="22">
        <v>-6.9</v>
      </c>
      <c r="N23" s="22">
        <v>-10.3</v>
      </c>
      <c r="O23" s="24">
        <f>+SUM(K23:N23)</f>
        <v>-27.900000000000002</v>
      </c>
      <c r="Q23" s="22">
        <v>-5.6</v>
      </c>
      <c r="R23" s="22">
        <v>-7.4</v>
      </c>
      <c r="S23" s="22">
        <v>-4</v>
      </c>
      <c r="T23" s="22">
        <v>-14.4</v>
      </c>
      <c r="U23" s="24">
        <f>+SUM(Q23:T23)</f>
        <v>-31.4</v>
      </c>
      <c r="W23" s="22">
        <v>-6.1</v>
      </c>
      <c r="X23" s="22">
        <v>-15.9</v>
      </c>
      <c r="Y23" s="22">
        <v>-14.8</v>
      </c>
      <c r="Z23" s="22">
        <v>-10.8</v>
      </c>
      <c r="AA23" s="24">
        <f>+SUM(W23:Z23)</f>
        <v>-47.599999999999994</v>
      </c>
    </row>
    <row r="24" spans="1:27">
      <c r="A24" s="54" t="s">
        <v>109</v>
      </c>
      <c r="B24" s="22">
        <v>0</v>
      </c>
      <c r="C24" s="22">
        <v>-11.5</v>
      </c>
      <c r="D24" s="24"/>
      <c r="E24" s="22">
        <v>0</v>
      </c>
      <c r="F24" s="22">
        <v>0</v>
      </c>
      <c r="G24" s="22">
        <v>0</v>
      </c>
      <c r="H24" s="22">
        <v>0</v>
      </c>
      <c r="I24" s="24">
        <f>+SUM(E24:H24)</f>
        <v>0</v>
      </c>
      <c r="J24" s="24"/>
      <c r="K24" s="22">
        <v>0</v>
      </c>
      <c r="L24" s="22">
        <v>0</v>
      </c>
      <c r="M24" s="22">
        <v>0</v>
      </c>
      <c r="N24" s="22">
        <v>0</v>
      </c>
      <c r="O24" s="24">
        <f>+SUM(K24:N24)</f>
        <v>0</v>
      </c>
      <c r="Q24" s="22">
        <v>0</v>
      </c>
      <c r="R24" s="22">
        <v>0</v>
      </c>
      <c r="S24" s="22">
        <v>0</v>
      </c>
      <c r="T24" s="22">
        <v>0</v>
      </c>
      <c r="U24" s="24">
        <f>+SUM(Q24:T24)</f>
        <v>0</v>
      </c>
      <c r="W24" s="22">
        <v>0</v>
      </c>
      <c r="X24" s="22">
        <v>0</v>
      </c>
      <c r="Y24" s="22">
        <v>0</v>
      </c>
      <c r="Z24" s="22">
        <v>0</v>
      </c>
      <c r="AA24" s="24">
        <f>+SUM(W24:Z24)</f>
        <v>0</v>
      </c>
    </row>
    <row r="25" spans="1:27">
      <c r="A25" t="s">
        <v>102</v>
      </c>
      <c r="B25" s="24">
        <f>SUM(B18:B24)</f>
        <v>187.2000000000001</v>
      </c>
      <c r="C25" s="24">
        <f>SUM(C18:C24)</f>
        <v>217.49999999999991</v>
      </c>
      <c r="D25" s="24"/>
      <c r="E25" s="24">
        <f>SUM(E18:E24)</f>
        <v>46.300000000000061</v>
      </c>
      <c r="F25" s="24">
        <f>SUM(F18:F24)</f>
        <v>49.999999999999972</v>
      </c>
      <c r="G25" s="24">
        <f>SUM(G18:G24)</f>
        <v>46.699999999999939</v>
      </c>
      <c r="H25" s="24">
        <f>SUM(H18:H24)</f>
        <v>84.499999999999972</v>
      </c>
      <c r="I25" s="24">
        <f>SUM(I18:I24)</f>
        <v>227.50000000000028</v>
      </c>
      <c r="J25" s="24"/>
      <c r="K25" s="24">
        <f>SUM(K18:K24)</f>
        <v>48.699999999999989</v>
      </c>
      <c r="L25" s="24">
        <f>SUM(L18:L24)</f>
        <v>54.999999999999993</v>
      </c>
      <c r="M25" s="24">
        <f>SUM(M18:M24)</f>
        <v>58.699999999999996</v>
      </c>
      <c r="N25" s="24">
        <f>SUM(N18:N24)</f>
        <v>78.3</v>
      </c>
      <c r="O25" s="24">
        <f>SUM(O18:O24)</f>
        <v>240.70000000000019</v>
      </c>
      <c r="Q25" s="24">
        <f>SUM(Q18:Q24)</f>
        <v>43.399999999999956</v>
      </c>
      <c r="R25" s="24">
        <f>SUM(R18:R24)</f>
        <v>43.899999999999977</v>
      </c>
      <c r="S25" s="24">
        <f>SUM(S18:S24)</f>
        <v>52.199999999999982</v>
      </c>
      <c r="T25" s="24">
        <f>SUM(T18:T24)</f>
        <v>81.499999999999943</v>
      </c>
      <c r="U25" s="24">
        <f>SUM(U18:U24)</f>
        <v>220.99999999999991</v>
      </c>
      <c r="W25" s="24">
        <f>SUM(W18:W24)</f>
        <v>51.299999999999976</v>
      </c>
      <c r="X25" s="24">
        <f>SUM(X18:X24)</f>
        <v>70.199999999999974</v>
      </c>
      <c r="Y25" s="24">
        <f>SUM(Y18:Y24)</f>
        <v>79.3</v>
      </c>
      <c r="Z25" s="24">
        <f>SUM(Z18:Z24)</f>
        <v>101.80000000000003</v>
      </c>
      <c r="AA25" s="24">
        <f>SUM(AA18:AA24)</f>
        <v>302.60000000000002</v>
      </c>
    </row>
    <row r="29" spans="1:27">
      <c r="N29" s="31"/>
    </row>
  </sheetData>
  <phoneticPr fontId="0" type="noConversion"/>
  <printOptions horizontalCentered="1"/>
  <pageMargins left="0.25" right="0.18" top="1" bottom="1" header="0.5" footer="0.5"/>
  <pageSetup paperSize="9" scale="75" orientation="landscape" r:id="rId1"/>
  <headerFooter alignWithMargins="0"/>
</worksheet>
</file>

<file path=xl/worksheets/sheet4.xml><?xml version="1.0" encoding="utf-8"?>
<worksheet xmlns="http://schemas.openxmlformats.org/spreadsheetml/2006/main" xmlns:r="http://schemas.openxmlformats.org/officeDocument/2006/relationships">
  <sheetPr codeName="Sheet4">
    <pageSetUpPr fitToPage="1"/>
  </sheetPr>
  <dimension ref="A1:AA27"/>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activeCell="Z1" sqref="Z1"/>
    </sheetView>
  </sheetViews>
  <sheetFormatPr defaultRowHeight="12.75" outlineLevelCol="1"/>
  <cols>
    <col min="1" max="1" width="44.2851562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8" max="28" width="4.5703125" customWidth="1"/>
  </cols>
  <sheetData>
    <row r="1" spans="1:27" ht="20.25">
      <c r="A1" s="1" t="s">
        <v>40</v>
      </c>
      <c r="B1" s="1"/>
    </row>
    <row r="2" spans="1:27" ht="12.75" customHeight="1">
      <c r="A2" s="2"/>
      <c r="B2" s="2"/>
    </row>
    <row r="3" spans="1:27" ht="12.75" customHeight="1">
      <c r="A3" s="2" t="s">
        <v>43</v>
      </c>
      <c r="B3" s="2"/>
    </row>
    <row r="4" spans="1:27">
      <c r="A4" s="2"/>
      <c r="B4" s="2"/>
    </row>
    <row r="5" spans="1:27">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c r="Z5" s="4" t="str">
        <f>+'Income Statement IFRS'!Z5</f>
        <v>Q4 2010</v>
      </c>
      <c r="AA5" s="4" t="str">
        <f>+'Income Statement IFRS'!AA5</f>
        <v>FY 2010</v>
      </c>
    </row>
    <row r="6" spans="1:27" s="5" customFormat="1" ht="21" customHeight="1">
      <c r="A6" s="5" t="s">
        <v>25</v>
      </c>
    </row>
    <row r="7" spans="1:27" s="8" customFormat="1" ht="18" customHeight="1">
      <c r="A7" s="8" t="s">
        <v>84</v>
      </c>
      <c r="B7" s="20">
        <f>379.9-66.7</f>
        <v>313.2</v>
      </c>
      <c r="C7" s="20">
        <f>459.3-50.6</f>
        <v>408.7</v>
      </c>
      <c r="D7" s="31"/>
      <c r="E7" s="20">
        <f>562.1-49.6</f>
        <v>512.5</v>
      </c>
      <c r="F7" s="20">
        <f>544.6-38.1</f>
        <v>506.5</v>
      </c>
      <c r="G7" s="20">
        <f>571.2-27.6</f>
        <v>543.6</v>
      </c>
      <c r="H7" s="20">
        <f>626.6-29.4</f>
        <v>597.20000000000005</v>
      </c>
      <c r="I7" s="28">
        <f>+H7</f>
        <v>597.20000000000005</v>
      </c>
      <c r="J7" s="31"/>
      <c r="K7" s="20">
        <f>682.9-26.7</f>
        <v>656.19999999999993</v>
      </c>
      <c r="L7" s="20">
        <f>739.7-83.6</f>
        <v>656.1</v>
      </c>
      <c r="M7" s="20">
        <f>829.6-67</f>
        <v>762.6</v>
      </c>
      <c r="N7" s="20">
        <v>794.1</v>
      </c>
      <c r="O7" s="28">
        <f>+N7</f>
        <v>794.1</v>
      </c>
      <c r="Q7" s="20">
        <v>902.6</v>
      </c>
      <c r="R7" s="20">
        <v>845.2</v>
      </c>
      <c r="S7" s="20">
        <v>831.5</v>
      </c>
      <c r="T7" s="20">
        <v>939.1</v>
      </c>
      <c r="U7" s="28">
        <f>+T7</f>
        <v>939.1</v>
      </c>
      <c r="W7" s="20">
        <v>802.9</v>
      </c>
      <c r="X7" s="20">
        <v>939.3</v>
      </c>
      <c r="Y7" s="20">
        <v>920.6</v>
      </c>
      <c r="Z7" s="20">
        <v>976.5</v>
      </c>
      <c r="AA7" s="28">
        <f>+Z7</f>
        <v>976.5</v>
      </c>
    </row>
    <row r="8" spans="1:27" s="8" customFormat="1" ht="12.75" customHeight="1">
      <c r="A8" s="8" t="s">
        <v>83</v>
      </c>
      <c r="B8" s="20">
        <v>66.7</v>
      </c>
      <c r="C8" s="20">
        <v>50.6</v>
      </c>
      <c r="D8" s="31"/>
      <c r="E8" s="20">
        <v>49.6</v>
      </c>
      <c r="F8" s="20">
        <v>38.1</v>
      </c>
      <c r="G8" s="20">
        <v>27.6</v>
      </c>
      <c r="H8" s="20">
        <v>29.4</v>
      </c>
      <c r="I8" s="28">
        <f>+H8</f>
        <v>29.4</v>
      </c>
      <c r="J8" s="31"/>
      <c r="K8" s="20">
        <v>26.7</v>
      </c>
      <c r="L8" s="20">
        <v>83.6</v>
      </c>
      <c r="M8" s="20">
        <v>67</v>
      </c>
      <c r="N8" s="20">
        <v>46.3</v>
      </c>
      <c r="O8" s="28">
        <f>+N8</f>
        <v>46.3</v>
      </c>
      <c r="Q8" s="20">
        <v>48.2</v>
      </c>
      <c r="R8" s="20">
        <v>87.6</v>
      </c>
      <c r="S8" s="20">
        <v>143.5</v>
      </c>
      <c r="T8" s="20">
        <v>118.9</v>
      </c>
      <c r="U8" s="28">
        <f>+T8</f>
        <v>118.9</v>
      </c>
      <c r="W8" s="20">
        <v>101.7</v>
      </c>
      <c r="X8" s="20">
        <v>81.599999999999994</v>
      </c>
      <c r="Y8" s="20">
        <v>78.7</v>
      </c>
      <c r="Z8" s="20">
        <v>162.6</v>
      </c>
      <c r="AA8" s="28">
        <f>+Z8</f>
        <v>162.6</v>
      </c>
    </row>
    <row r="9" spans="1:27" s="6" customFormat="1" ht="12.75" customHeight="1">
      <c r="A9" s="6" t="s">
        <v>6</v>
      </c>
      <c r="B9" s="20">
        <v>287.8</v>
      </c>
      <c r="C9" s="20">
        <v>303.60000000000002</v>
      </c>
      <c r="D9" s="31"/>
      <c r="E9" s="20">
        <v>262.5</v>
      </c>
      <c r="F9" s="20">
        <v>259.7</v>
      </c>
      <c r="G9" s="20">
        <v>241.4</v>
      </c>
      <c r="H9" s="20">
        <v>320</v>
      </c>
      <c r="I9" s="28">
        <f>+H9</f>
        <v>320</v>
      </c>
      <c r="J9" s="31"/>
      <c r="K9" s="20">
        <v>283</v>
      </c>
      <c r="L9" s="20">
        <v>268.39999999999998</v>
      </c>
      <c r="M9" s="20">
        <v>265.10000000000002</v>
      </c>
      <c r="N9" s="20">
        <v>329.4</v>
      </c>
      <c r="O9" s="28">
        <f>+N9</f>
        <v>329.4</v>
      </c>
      <c r="Q9" s="20">
        <v>286.60000000000002</v>
      </c>
      <c r="R9" s="20">
        <v>269.10000000000002</v>
      </c>
      <c r="S9" s="20">
        <v>246.3</v>
      </c>
      <c r="T9" s="20">
        <v>322.3</v>
      </c>
      <c r="U9" s="28">
        <f>+T9</f>
        <v>322.3</v>
      </c>
      <c r="W9" s="20">
        <v>308.60000000000002</v>
      </c>
      <c r="X9" s="20">
        <v>331</v>
      </c>
      <c r="Y9" s="20">
        <v>323.5</v>
      </c>
      <c r="Z9" s="20">
        <v>413.5</v>
      </c>
      <c r="AA9" s="28">
        <f>+Z9</f>
        <v>413.5</v>
      </c>
    </row>
    <row r="10" spans="1:27" s="6" customFormat="1">
      <c r="A10" s="6" t="s">
        <v>27</v>
      </c>
      <c r="B10" s="20">
        <v>64.8</v>
      </c>
      <c r="C10" s="20">
        <v>77.3</v>
      </c>
      <c r="D10" s="31"/>
      <c r="E10" s="20">
        <v>89.2</v>
      </c>
      <c r="F10" s="20">
        <v>90.7</v>
      </c>
      <c r="G10" s="20">
        <v>104.2</v>
      </c>
      <c r="H10" s="20">
        <v>96.6</v>
      </c>
      <c r="I10" s="28">
        <f>+H10</f>
        <v>96.6</v>
      </c>
      <c r="J10" s="31"/>
      <c r="K10" s="20">
        <v>108.7</v>
      </c>
      <c r="L10" s="20">
        <v>107.5</v>
      </c>
      <c r="M10" s="20">
        <v>124.1</v>
      </c>
      <c r="N10" s="20">
        <v>138.4</v>
      </c>
      <c r="O10" s="28">
        <f>+N10</f>
        <v>138.4</v>
      </c>
      <c r="Q10" s="20">
        <v>115.8</v>
      </c>
      <c r="R10" s="20">
        <v>79.5</v>
      </c>
      <c r="S10" s="20">
        <v>106.4</v>
      </c>
      <c r="T10" s="20">
        <v>121.4</v>
      </c>
      <c r="U10" s="28">
        <f>+T10</f>
        <v>121.4</v>
      </c>
      <c r="W10" s="20">
        <v>119.1</v>
      </c>
      <c r="X10" s="20">
        <v>119.9</v>
      </c>
      <c r="Y10" s="20">
        <v>119.2</v>
      </c>
      <c r="Z10" s="20">
        <v>120.6</v>
      </c>
      <c r="AA10" s="28">
        <f>+Z10</f>
        <v>120.6</v>
      </c>
    </row>
    <row r="11" spans="1:27" s="5" customFormat="1">
      <c r="A11" s="5" t="s">
        <v>28</v>
      </c>
      <c r="B11" s="25">
        <f>SUM(B7:B10)</f>
        <v>732.5</v>
      </c>
      <c r="C11" s="25">
        <f>SUM(C7:C10)</f>
        <v>840.2</v>
      </c>
      <c r="D11" s="25"/>
      <c r="E11" s="25">
        <f>SUM(E7:E10)</f>
        <v>913.80000000000007</v>
      </c>
      <c r="F11" s="25">
        <f>SUM(F7:F10)</f>
        <v>895</v>
      </c>
      <c r="G11" s="25">
        <f>SUM(G7:G10)</f>
        <v>916.80000000000007</v>
      </c>
      <c r="H11" s="25">
        <f>SUM(H7:H10)</f>
        <v>1043.2</v>
      </c>
      <c r="I11" s="25">
        <f>SUM(I7:I10)</f>
        <v>1043.2</v>
      </c>
      <c r="J11" s="25"/>
      <c r="K11" s="25">
        <f>SUM(K7:K10)</f>
        <v>1074.5999999999999</v>
      </c>
      <c r="L11" s="25">
        <f>SUM(L7:L10)</f>
        <v>1115.5999999999999</v>
      </c>
      <c r="M11" s="25">
        <f>SUM(M7:M10)</f>
        <v>1218.8</v>
      </c>
      <c r="N11" s="25">
        <f>SUM(N7:N10)</f>
        <v>1308.2</v>
      </c>
      <c r="O11" s="25">
        <f>SUM(O7:O10)</f>
        <v>1308.2</v>
      </c>
      <c r="Q11" s="25">
        <f>SUM(Q7:Q10)</f>
        <v>1353.2</v>
      </c>
      <c r="R11" s="25">
        <f>SUM(R7:R10)</f>
        <v>1281.4000000000001</v>
      </c>
      <c r="S11" s="25">
        <f>SUM(S7:S10)</f>
        <v>1327.7</v>
      </c>
      <c r="T11" s="25">
        <f>SUM(T7:T10)</f>
        <v>1501.7</v>
      </c>
      <c r="U11" s="25">
        <f>SUM(U7:U10)</f>
        <v>1501.7</v>
      </c>
      <c r="W11" s="25">
        <f>SUM(W7:W10)</f>
        <v>1332.3</v>
      </c>
      <c r="X11" s="25">
        <f>SUM(X7:X10)</f>
        <v>1471.8000000000002</v>
      </c>
      <c r="Y11" s="25">
        <f>SUM(Y7:Y10)</f>
        <v>1442.0000000000002</v>
      </c>
      <c r="Z11" s="25">
        <f>SUM(Z7:Z10)</f>
        <v>1673.1999999999998</v>
      </c>
      <c r="AA11" s="25">
        <f>SUM(AA7:AA10)</f>
        <v>1673.1999999999998</v>
      </c>
    </row>
    <row r="12" spans="1:27" s="8" customFormat="1" ht="18" customHeight="1">
      <c r="A12" s="53" t="s">
        <v>107</v>
      </c>
      <c r="B12" s="20">
        <v>69.400000000000006</v>
      </c>
      <c r="C12" s="20">
        <v>63.9</v>
      </c>
      <c r="D12" s="31"/>
      <c r="E12" s="20">
        <v>62.7</v>
      </c>
      <c r="F12" s="20">
        <v>63.3</v>
      </c>
      <c r="G12" s="20">
        <v>59.7</v>
      </c>
      <c r="H12" s="20">
        <v>61.1</v>
      </c>
      <c r="I12" s="28">
        <f>+H12</f>
        <v>61.1</v>
      </c>
      <c r="J12" s="31"/>
      <c r="K12" s="20">
        <v>41</v>
      </c>
      <c r="L12" s="20">
        <v>47.9</v>
      </c>
      <c r="M12" s="20">
        <v>59.6</v>
      </c>
      <c r="N12" s="20">
        <v>69.3</v>
      </c>
      <c r="O12" s="28">
        <f>+N12</f>
        <v>69.3</v>
      </c>
      <c r="Q12" s="20">
        <v>67.900000000000006</v>
      </c>
      <c r="R12" s="20">
        <v>66.7</v>
      </c>
      <c r="S12" s="20">
        <v>62.2</v>
      </c>
      <c r="T12" s="20">
        <v>59.6</v>
      </c>
      <c r="U12" s="28">
        <f>+T12</f>
        <v>59.6</v>
      </c>
      <c r="W12" s="20">
        <v>62.4</v>
      </c>
      <c r="X12" s="20">
        <v>68.400000000000006</v>
      </c>
      <c r="Y12" s="20">
        <v>65.8</v>
      </c>
      <c r="Z12" s="20">
        <v>66.400000000000006</v>
      </c>
      <c r="AA12" s="28">
        <f>+Z12</f>
        <v>66.400000000000006</v>
      </c>
    </row>
    <row r="13" spans="1:27" s="6" customFormat="1">
      <c r="A13" s="6" t="s">
        <v>76</v>
      </c>
      <c r="B13" s="20">
        <v>503.5</v>
      </c>
      <c r="C13" s="20">
        <v>718.1</v>
      </c>
      <c r="D13" s="31"/>
      <c r="E13" s="20">
        <v>701.9</v>
      </c>
      <c r="F13" s="20">
        <v>755.3</v>
      </c>
      <c r="G13" s="20">
        <v>745.7</v>
      </c>
      <c r="H13" s="20">
        <v>716.2</v>
      </c>
      <c r="I13" s="28">
        <f>+H13</f>
        <v>716.2</v>
      </c>
      <c r="J13" s="31"/>
      <c r="K13" s="20">
        <v>671.8</v>
      </c>
      <c r="L13" s="20">
        <v>663.6</v>
      </c>
      <c r="M13" s="20">
        <v>727.8</v>
      </c>
      <c r="N13" s="20">
        <v>722</v>
      </c>
      <c r="O13" s="28">
        <f>+N13</f>
        <v>722</v>
      </c>
      <c r="Q13" s="20">
        <v>735.4</v>
      </c>
      <c r="R13" s="20">
        <v>690.8</v>
      </c>
      <c r="S13" s="20">
        <v>662.9</v>
      </c>
      <c r="T13" s="20">
        <v>660.8</v>
      </c>
      <c r="U13" s="28">
        <f>+T13</f>
        <v>660.8</v>
      </c>
      <c r="W13" s="20">
        <v>1090.2</v>
      </c>
      <c r="X13" s="20">
        <v>1322.3</v>
      </c>
      <c r="Y13" s="20">
        <v>1234.5999999999999</v>
      </c>
      <c r="Z13" s="20">
        <v>1233.3</v>
      </c>
      <c r="AA13" s="28">
        <f>+Z13</f>
        <v>1233.3</v>
      </c>
    </row>
    <row r="14" spans="1:27" s="6" customFormat="1">
      <c r="A14" s="6" t="s">
        <v>29</v>
      </c>
      <c r="B14" s="20">
        <v>53.3</v>
      </c>
      <c r="C14" s="20">
        <v>120.5</v>
      </c>
      <c r="D14" s="31"/>
      <c r="E14" s="20">
        <v>122.5</v>
      </c>
      <c r="F14" s="20">
        <v>125.3</v>
      </c>
      <c r="G14" s="20">
        <v>124.2</v>
      </c>
      <c r="H14" s="20">
        <v>38.5</v>
      </c>
      <c r="I14" s="28">
        <f>+H14</f>
        <v>38.5</v>
      </c>
      <c r="J14" s="31"/>
      <c r="K14" s="20">
        <v>44.9</v>
      </c>
      <c r="L14" s="20">
        <v>43.4</v>
      </c>
      <c r="M14" s="20">
        <v>49.9</v>
      </c>
      <c r="N14" s="20">
        <v>42.5</v>
      </c>
      <c r="O14" s="28">
        <f>+N14</f>
        <v>42.5</v>
      </c>
      <c r="Q14" s="20">
        <v>65.3</v>
      </c>
      <c r="R14" s="20">
        <v>84.7</v>
      </c>
      <c r="S14" s="20">
        <v>83.1</v>
      </c>
      <c r="T14" s="20">
        <v>77.599999999999994</v>
      </c>
      <c r="U14" s="28">
        <f>+T14</f>
        <v>77.599999999999994</v>
      </c>
      <c r="W14" s="20">
        <v>86.4</v>
      </c>
      <c r="X14" s="20">
        <v>150.1</v>
      </c>
      <c r="Y14" s="20">
        <v>144.30000000000001</v>
      </c>
      <c r="Z14" s="20">
        <v>98.9</v>
      </c>
      <c r="AA14" s="28">
        <f>+Z14</f>
        <v>98.9</v>
      </c>
    </row>
    <row r="15" spans="1:27" s="5" customFormat="1" ht="20.100000000000001" customHeight="1" thickBot="1">
      <c r="A15" s="5" t="s">
        <v>7</v>
      </c>
      <c r="B15" s="55">
        <f>SUM(B11:B14)</f>
        <v>1358.7</v>
      </c>
      <c r="C15" s="55">
        <f>SUM(C11:C14)</f>
        <v>1742.7</v>
      </c>
      <c r="D15" s="25"/>
      <c r="E15" s="55">
        <f>SUM(E11:E14)</f>
        <v>1800.9</v>
      </c>
      <c r="F15" s="55">
        <f>SUM(F11:F14)</f>
        <v>1838.8999999999999</v>
      </c>
      <c r="G15" s="55">
        <f>SUM(G11:G14)</f>
        <v>1846.4000000000003</v>
      </c>
      <c r="H15" s="55">
        <f>SUM(H11:H14)</f>
        <v>1859</v>
      </c>
      <c r="I15" s="55">
        <f>SUM(I11:I14)</f>
        <v>1859</v>
      </c>
      <c r="J15" s="25"/>
      <c r="K15" s="55">
        <f>SUM(K11:K14)</f>
        <v>1832.3</v>
      </c>
      <c r="L15" s="55">
        <f>SUM(L11:L14)</f>
        <v>1870.5</v>
      </c>
      <c r="M15" s="55">
        <f>SUM(M11:M14)</f>
        <v>2056.1</v>
      </c>
      <c r="N15" s="55">
        <f>SUM(N11:N14)</f>
        <v>2142</v>
      </c>
      <c r="O15" s="55">
        <f>SUM(O11:O14)</f>
        <v>2142</v>
      </c>
      <c r="Q15" s="55">
        <f>SUM(Q11:Q14)</f>
        <v>2221.8000000000002</v>
      </c>
      <c r="R15" s="55">
        <f>SUM(R11:R14)</f>
        <v>2123.6</v>
      </c>
      <c r="S15" s="55">
        <f>SUM(S11:S14)</f>
        <v>2135.9</v>
      </c>
      <c r="T15" s="55">
        <f>SUM(T11:T14)</f>
        <v>2299.6999999999998</v>
      </c>
      <c r="U15" s="55">
        <f>SUM(U11:U14)</f>
        <v>2299.6999999999998</v>
      </c>
      <c r="W15" s="55">
        <f>SUM(W11:W14)</f>
        <v>2571.3000000000002</v>
      </c>
      <c r="X15" s="55">
        <f>SUM(X11:X14)</f>
        <v>3012.6</v>
      </c>
      <c r="Y15" s="55">
        <f>SUM(Y11:Y14)</f>
        <v>2886.7000000000003</v>
      </c>
      <c r="Z15" s="55">
        <f>SUM(Z11:Z14)</f>
        <v>3071.7999999999997</v>
      </c>
      <c r="AA15" s="55">
        <f>SUM(AA11:AA14)</f>
        <v>3071.7999999999997</v>
      </c>
    </row>
    <row r="16" spans="1:27" s="5" customFormat="1" ht="42" customHeight="1" thickTop="1">
      <c r="A16" s="5" t="s">
        <v>26</v>
      </c>
      <c r="B16" s="25"/>
      <c r="C16" s="25"/>
      <c r="D16" s="25"/>
      <c r="E16" s="25"/>
      <c r="F16" s="25"/>
      <c r="G16" s="25"/>
      <c r="H16" s="25"/>
      <c r="I16" s="25"/>
      <c r="J16" s="25"/>
      <c r="K16" s="25"/>
      <c r="L16" s="25"/>
      <c r="M16" s="25"/>
      <c r="N16" s="25"/>
      <c r="O16" s="25"/>
      <c r="Q16" s="25"/>
      <c r="R16" s="25"/>
      <c r="S16" s="25"/>
      <c r="T16" s="25"/>
      <c r="U16" s="25"/>
      <c r="W16" s="25"/>
      <c r="X16" s="25"/>
      <c r="Y16" s="25"/>
      <c r="Z16" s="25"/>
      <c r="AA16" s="25"/>
    </row>
    <row r="17" spans="1:27" s="16" customFormat="1" ht="18" customHeight="1">
      <c r="A17" s="16" t="s">
        <v>95</v>
      </c>
      <c r="B17" s="22">
        <v>49.6</v>
      </c>
      <c r="C17" s="22">
        <v>52.2</v>
      </c>
      <c r="D17" s="34"/>
      <c r="E17" s="22">
        <v>44.5</v>
      </c>
      <c r="F17" s="22">
        <v>45.8</v>
      </c>
      <c r="G17" s="22">
        <v>49.3</v>
      </c>
      <c r="H17" s="22">
        <v>48.4</v>
      </c>
      <c r="I17" s="28">
        <f>+H17</f>
        <v>48.4</v>
      </c>
      <c r="J17" s="34"/>
      <c r="K17" s="22">
        <v>41.9</v>
      </c>
      <c r="L17" s="22">
        <v>52</v>
      </c>
      <c r="M17" s="22">
        <v>57.6</v>
      </c>
      <c r="N17" s="22">
        <v>70.099999999999994</v>
      </c>
      <c r="O17" s="28">
        <f>+N17</f>
        <v>70.099999999999994</v>
      </c>
      <c r="Q17" s="22">
        <v>73.400000000000006</v>
      </c>
      <c r="R17" s="22">
        <v>73.7</v>
      </c>
      <c r="S17" s="22">
        <v>75.400000000000006</v>
      </c>
      <c r="T17" s="22">
        <v>67.7</v>
      </c>
      <c r="U17" s="28">
        <f>+T17</f>
        <v>67.7</v>
      </c>
      <c r="W17" s="22">
        <v>78.7</v>
      </c>
      <c r="X17" s="22">
        <v>96.2</v>
      </c>
      <c r="Y17" s="22">
        <v>76.3</v>
      </c>
      <c r="Z17" s="22">
        <v>93.1</v>
      </c>
      <c r="AA17" s="28">
        <f>+Z17</f>
        <v>93.1</v>
      </c>
    </row>
    <row r="18" spans="1:27" s="5" customFormat="1" ht="12.75" customHeight="1">
      <c r="A18" s="16" t="s">
        <v>77</v>
      </c>
      <c r="B18" s="22">
        <v>150.6</v>
      </c>
      <c r="C18" s="22">
        <v>173.3</v>
      </c>
      <c r="D18" s="34"/>
      <c r="E18" s="22">
        <v>202.6</v>
      </c>
      <c r="F18" s="22">
        <v>202</v>
      </c>
      <c r="G18" s="22">
        <v>183.5</v>
      </c>
      <c r="H18" s="22">
        <v>207.5</v>
      </c>
      <c r="I18" s="28">
        <f>+H18</f>
        <v>207.5</v>
      </c>
      <c r="J18" s="34"/>
      <c r="K18" s="22">
        <v>226</v>
      </c>
      <c r="L18" s="22">
        <v>230.5</v>
      </c>
      <c r="M18" s="22">
        <v>239.1</v>
      </c>
      <c r="N18" s="22">
        <v>250.7</v>
      </c>
      <c r="O18" s="28">
        <f>+N18</f>
        <v>250.7</v>
      </c>
      <c r="Q18" s="22">
        <v>267</v>
      </c>
      <c r="R18" s="22">
        <v>246.9</v>
      </c>
      <c r="S18" s="22">
        <v>223.6</v>
      </c>
      <c r="T18" s="22">
        <v>243.7</v>
      </c>
      <c r="U18" s="28">
        <f>+T18</f>
        <v>243.7</v>
      </c>
      <c r="W18" s="22">
        <v>372.3</v>
      </c>
      <c r="X18" s="22">
        <v>435.8</v>
      </c>
      <c r="Y18" s="22">
        <v>365.4</v>
      </c>
      <c r="Z18" s="22">
        <v>387</v>
      </c>
      <c r="AA18" s="28">
        <f>+Z18</f>
        <v>387</v>
      </c>
    </row>
    <row r="19" spans="1:27" s="5" customFormat="1" ht="12.75" customHeight="1">
      <c r="A19" s="16" t="s">
        <v>30</v>
      </c>
      <c r="B19" s="22">
        <v>223.6</v>
      </c>
      <c r="C19" s="22">
        <v>166.9</v>
      </c>
      <c r="D19" s="34"/>
      <c r="E19" s="22">
        <v>182.1</v>
      </c>
      <c r="F19" s="22">
        <v>193.9</v>
      </c>
      <c r="G19" s="22">
        <v>208.4</v>
      </c>
      <c r="H19" s="22">
        <v>181.3</v>
      </c>
      <c r="I19" s="28">
        <f>+H19</f>
        <v>181.3</v>
      </c>
      <c r="J19" s="34"/>
      <c r="K19" s="22">
        <v>175.5</v>
      </c>
      <c r="L19" s="22">
        <v>187.3</v>
      </c>
      <c r="M19" s="22">
        <v>215.6</v>
      </c>
      <c r="N19" s="22">
        <v>202.2</v>
      </c>
      <c r="O19" s="28">
        <f>+N19</f>
        <v>202.2</v>
      </c>
      <c r="Q19" s="22">
        <v>166.9</v>
      </c>
      <c r="R19" s="22">
        <v>166.5</v>
      </c>
      <c r="S19" s="22">
        <v>181</v>
      </c>
      <c r="T19" s="22">
        <v>174.3</v>
      </c>
      <c r="U19" s="28">
        <f>+T19</f>
        <v>174.3</v>
      </c>
      <c r="W19" s="22">
        <v>192.9</v>
      </c>
      <c r="X19" s="22">
        <v>274.5</v>
      </c>
      <c r="Y19" s="22">
        <v>282.3</v>
      </c>
      <c r="Z19" s="22">
        <v>296.39999999999998</v>
      </c>
      <c r="AA19" s="28">
        <f>+Z19</f>
        <v>296.39999999999998</v>
      </c>
    </row>
    <row r="20" spans="1:27" s="6" customFormat="1" ht="12.75" customHeight="1">
      <c r="A20" s="5" t="s">
        <v>31</v>
      </c>
      <c r="B20" s="23">
        <f>SUM(B17:B19)</f>
        <v>423.79999999999995</v>
      </c>
      <c r="C20" s="23">
        <f>SUM(C17:C19)</f>
        <v>392.4</v>
      </c>
      <c r="D20" s="28"/>
      <c r="E20" s="23">
        <f>SUM(E17:E19)</f>
        <v>429.2</v>
      </c>
      <c r="F20" s="23">
        <f>SUM(F17:F19)</f>
        <v>441.70000000000005</v>
      </c>
      <c r="G20" s="23">
        <f>SUM(G17:G19)</f>
        <v>441.20000000000005</v>
      </c>
      <c r="H20" s="23">
        <f>SUM(H17:H19)</f>
        <v>437.20000000000005</v>
      </c>
      <c r="I20" s="23">
        <f>SUM(I17:I19)</f>
        <v>437.20000000000005</v>
      </c>
      <c r="J20" s="28"/>
      <c r="K20" s="23">
        <f>SUM(K17:K19)</f>
        <v>443.4</v>
      </c>
      <c r="L20" s="23">
        <f>SUM(L17:L19)</f>
        <v>469.8</v>
      </c>
      <c r="M20" s="23">
        <f>SUM(M17:M19)</f>
        <v>512.29999999999995</v>
      </c>
      <c r="N20" s="23">
        <f>SUM(N17:N19)</f>
        <v>523</v>
      </c>
      <c r="O20" s="23">
        <f>SUM(O17:O19)</f>
        <v>523</v>
      </c>
      <c r="Q20" s="23">
        <f>SUM(Q17:Q19)</f>
        <v>507.29999999999995</v>
      </c>
      <c r="R20" s="23">
        <f>SUM(R17:R19)</f>
        <v>487.1</v>
      </c>
      <c r="S20" s="23">
        <f>SUM(S17:S19)</f>
        <v>480</v>
      </c>
      <c r="T20" s="23">
        <f>SUM(T17:T19)</f>
        <v>485.7</v>
      </c>
      <c r="U20" s="23">
        <f>SUM(U17:U19)</f>
        <v>485.7</v>
      </c>
      <c r="W20" s="23">
        <f>SUM(W17:W19)</f>
        <v>643.9</v>
      </c>
      <c r="X20" s="23">
        <f>SUM(X17:X19)</f>
        <v>806.5</v>
      </c>
      <c r="Y20" s="23">
        <f>SUM(Y17:Y19)</f>
        <v>724</v>
      </c>
      <c r="Z20" s="23">
        <f>SUM(Z17:Z19)</f>
        <v>776.5</v>
      </c>
      <c r="AA20" s="23">
        <f>SUM(AA17:AA19)</f>
        <v>776.5</v>
      </c>
    </row>
    <row r="21" spans="1:27" s="10" customFormat="1" ht="18" customHeight="1">
      <c r="A21" s="6" t="s">
        <v>32</v>
      </c>
      <c r="B21" s="22">
        <v>0</v>
      </c>
      <c r="C21" s="22">
        <v>200</v>
      </c>
      <c r="D21" s="34"/>
      <c r="E21" s="22">
        <v>200</v>
      </c>
      <c r="F21" s="22">
        <v>200</v>
      </c>
      <c r="G21" s="22">
        <v>200</v>
      </c>
      <c r="H21" s="22">
        <v>200</v>
      </c>
      <c r="I21" s="28">
        <f>+H21</f>
        <v>200</v>
      </c>
      <c r="J21" s="34"/>
      <c r="K21" s="22">
        <v>200</v>
      </c>
      <c r="L21" s="22">
        <v>200</v>
      </c>
      <c r="M21" s="22">
        <v>200</v>
      </c>
      <c r="N21" s="22">
        <v>200.7</v>
      </c>
      <c r="O21" s="28">
        <f>+N21</f>
        <v>200.7</v>
      </c>
      <c r="Q21" s="22">
        <v>200.3</v>
      </c>
      <c r="R21" s="22">
        <v>200.2</v>
      </c>
      <c r="S21" s="22">
        <v>200.2</v>
      </c>
      <c r="T21" s="22">
        <v>200.1</v>
      </c>
      <c r="U21" s="28">
        <f>+T21</f>
        <v>200.1</v>
      </c>
      <c r="W21" s="22">
        <v>200.2</v>
      </c>
      <c r="X21" s="22">
        <v>306.8</v>
      </c>
      <c r="Y21" s="22">
        <v>302.10000000000002</v>
      </c>
      <c r="Z21" s="22">
        <v>293.39999999999998</v>
      </c>
      <c r="AA21" s="28">
        <f>+Z21</f>
        <v>293.39999999999998</v>
      </c>
    </row>
    <row r="22" spans="1:27" s="10" customFormat="1" ht="12.75" customHeight="1">
      <c r="A22" s="6" t="s">
        <v>33</v>
      </c>
      <c r="B22" s="22">
        <v>49</v>
      </c>
      <c r="C22" s="22">
        <v>137</v>
      </c>
      <c r="D22" s="34"/>
      <c r="E22" s="22">
        <v>121.6</v>
      </c>
      <c r="F22" s="22">
        <v>141.19999999999999</v>
      </c>
      <c r="G22" s="22">
        <v>139.19999999999999</v>
      </c>
      <c r="H22" s="22">
        <v>104.9</v>
      </c>
      <c r="I22" s="28">
        <f>+H22</f>
        <v>104.9</v>
      </c>
      <c r="J22" s="34"/>
      <c r="K22" s="22">
        <v>99.3</v>
      </c>
      <c r="L22" s="22">
        <v>93.6</v>
      </c>
      <c r="M22" s="22">
        <v>95.1</v>
      </c>
      <c r="N22" s="22">
        <v>115.4</v>
      </c>
      <c r="O22" s="28">
        <f>+N22</f>
        <v>115.4</v>
      </c>
      <c r="Q22" s="22">
        <v>127.9</v>
      </c>
      <c r="R22" s="22">
        <v>124.1</v>
      </c>
      <c r="S22" s="22">
        <v>122.4</v>
      </c>
      <c r="T22" s="22">
        <v>165.1</v>
      </c>
      <c r="U22" s="28">
        <f>+T22</f>
        <v>165.1</v>
      </c>
      <c r="W22" s="22">
        <v>169.6</v>
      </c>
      <c r="X22" s="22">
        <v>233.1</v>
      </c>
      <c r="Y22" s="22">
        <v>238.1</v>
      </c>
      <c r="Z22" s="22">
        <v>211.5</v>
      </c>
      <c r="AA22" s="28">
        <f>+Z22</f>
        <v>211.5</v>
      </c>
    </row>
    <row r="23" spans="1:27" s="6" customFormat="1" ht="12.75" customHeight="1">
      <c r="A23" s="6" t="s">
        <v>87</v>
      </c>
      <c r="B23" s="20">
        <v>885.9</v>
      </c>
      <c r="C23" s="20">
        <v>1013.3</v>
      </c>
      <c r="D23" s="31"/>
      <c r="E23" s="20">
        <v>1050.0999999999999</v>
      </c>
      <c r="F23" s="20">
        <v>1056</v>
      </c>
      <c r="G23" s="20">
        <v>1066</v>
      </c>
      <c r="H23" s="20">
        <v>1116.9000000000001</v>
      </c>
      <c r="I23" s="28">
        <f>+H23</f>
        <v>1116.9000000000001</v>
      </c>
      <c r="J23" s="31"/>
      <c r="K23" s="20">
        <v>1089.5999999999999</v>
      </c>
      <c r="L23" s="20">
        <v>1107.0999999999999</v>
      </c>
      <c r="M23" s="20">
        <v>1248.7</v>
      </c>
      <c r="N23" s="20">
        <v>1302.9000000000001</v>
      </c>
      <c r="O23" s="28">
        <f>+N23</f>
        <v>1302.9000000000001</v>
      </c>
      <c r="Q23" s="20">
        <v>1386.3</v>
      </c>
      <c r="R23" s="20">
        <v>1312.2</v>
      </c>
      <c r="S23" s="20">
        <f>1332.2+1.1</f>
        <v>1333.3</v>
      </c>
      <c r="T23" s="20">
        <f>1447.7+1.1</f>
        <v>1448.8</v>
      </c>
      <c r="U23" s="28">
        <f>+T23</f>
        <v>1448.8</v>
      </c>
      <c r="W23" s="20">
        <f>1556.7+0.9</f>
        <v>1557.6000000000001</v>
      </c>
      <c r="X23" s="20">
        <f>1665.2+1</f>
        <v>1666.2</v>
      </c>
      <c r="Y23" s="20">
        <f>1621.5+1</f>
        <v>1622.5</v>
      </c>
      <c r="Z23" s="20">
        <f>1789.4+1</f>
        <v>1790.4</v>
      </c>
      <c r="AA23" s="28">
        <f>+Z23</f>
        <v>1790.4</v>
      </c>
    </row>
    <row r="24" spans="1:27" s="5" customFormat="1" ht="20.100000000000001" customHeight="1" thickBot="1">
      <c r="A24" s="5" t="s">
        <v>8</v>
      </c>
      <c r="B24" s="55">
        <f>SUM(B20:B23)</f>
        <v>1358.6999999999998</v>
      </c>
      <c r="C24" s="55">
        <f>SUM(C20:C23)</f>
        <v>1742.6999999999998</v>
      </c>
      <c r="D24" s="25"/>
      <c r="E24" s="55">
        <f>SUM(E20:E23)</f>
        <v>1800.9</v>
      </c>
      <c r="F24" s="55">
        <f>SUM(F20:F23)</f>
        <v>1838.9</v>
      </c>
      <c r="G24" s="55">
        <f>SUM(G20:G23)</f>
        <v>1846.4</v>
      </c>
      <c r="H24" s="55">
        <f>SUM(H20:H23)</f>
        <v>1859</v>
      </c>
      <c r="I24" s="55">
        <f>SUM(I20:I23)</f>
        <v>1859</v>
      </c>
      <c r="J24" s="25"/>
      <c r="K24" s="55">
        <f>SUM(K20:K23)</f>
        <v>1832.2999999999997</v>
      </c>
      <c r="L24" s="55">
        <f>SUM(L20:L23)</f>
        <v>1870.5</v>
      </c>
      <c r="M24" s="55">
        <f>SUM(M20:M23)</f>
        <v>2056.1</v>
      </c>
      <c r="N24" s="55">
        <f>SUM(N20:N23)</f>
        <v>2142</v>
      </c>
      <c r="O24" s="55">
        <f>SUM(O20:O23)</f>
        <v>2142</v>
      </c>
      <c r="Q24" s="55">
        <f>SUM(Q20:Q23)</f>
        <v>2221.7999999999997</v>
      </c>
      <c r="R24" s="55">
        <f>SUM(R20:R23)</f>
        <v>2123.6</v>
      </c>
      <c r="S24" s="55">
        <f>SUM(S20:S23)</f>
        <v>2135.9</v>
      </c>
      <c r="T24" s="55">
        <f>SUM(T20:T23)</f>
        <v>2299.6999999999998</v>
      </c>
      <c r="U24" s="55">
        <f>SUM(U20:U23)</f>
        <v>2299.6999999999998</v>
      </c>
      <c r="W24" s="55">
        <f>SUM(W20:W23)</f>
        <v>2571.3000000000002</v>
      </c>
      <c r="X24" s="55">
        <f>SUM(X20:X23)</f>
        <v>3012.6</v>
      </c>
      <c r="Y24" s="55">
        <f>SUM(Y20:Y23)</f>
        <v>2886.7</v>
      </c>
      <c r="Z24" s="55">
        <f>SUM(Z20:Z23)</f>
        <v>3071.8</v>
      </c>
      <c r="AA24" s="55">
        <f>SUM(AA20:AA23)</f>
        <v>3071.8</v>
      </c>
    </row>
    <row r="25" spans="1:27" ht="13.5" thickTop="1">
      <c r="B25" s="24"/>
    </row>
    <row r="26" spans="1:27">
      <c r="B26" s="24"/>
    </row>
    <row r="27" spans="1:27">
      <c r="B27" s="24"/>
    </row>
  </sheetData>
  <phoneticPr fontId="0" type="noConversion"/>
  <printOptions horizontalCentered="1"/>
  <pageMargins left="0.25" right="0.18" top="1" bottom="1" header="0.5" footer="0.5"/>
  <pageSetup paperSize="9" scale="78" orientation="landscape" r:id="rId1"/>
  <headerFooter alignWithMargins="0"/>
</worksheet>
</file>

<file path=xl/worksheets/sheet5.xml><?xml version="1.0" encoding="utf-8"?>
<worksheet xmlns="http://schemas.openxmlformats.org/spreadsheetml/2006/main" xmlns:r="http://schemas.openxmlformats.org/officeDocument/2006/relationships">
  <sheetPr codeName="Sheet5">
    <pageSetUpPr fitToPage="1"/>
  </sheetPr>
  <dimension ref="A1:AA28"/>
  <sheetViews>
    <sheetView showGridLines="0" view="pageBreakPreview" zoomScale="85" zoomScaleNormal="100" zoomScaleSheetLayoutView="85" workbookViewId="0">
      <pane xSplit="1" ySplit="5" topLeftCell="B6" activePane="bottomRight" state="frozen"/>
      <selection pane="topRight" activeCell="B1" sqref="B1"/>
      <selection pane="bottomLeft" activeCell="A3" sqref="A3"/>
      <selection pane="bottomRight"/>
    </sheetView>
  </sheetViews>
  <sheetFormatPr defaultRowHeight="12.75" outlineLevelCol="1"/>
  <cols>
    <col min="1" max="1" width="60.7109375" customWidth="1"/>
    <col min="2" max="3" width="8.7109375" customWidth="1"/>
    <col min="4" max="4" width="4.5703125" hidden="1" customWidth="1" outlineLevel="1"/>
    <col min="5" max="8" width="8.7109375" hidden="1" customWidth="1" outlineLevel="1"/>
    <col min="9" max="9" width="8.7109375" customWidth="1" collapsed="1"/>
    <col min="10" max="10" width="4.5703125" hidden="1" customWidth="1" outlineLevel="1"/>
    <col min="11" max="13" width="8.7109375" hidden="1" customWidth="1" outlineLevel="1"/>
    <col min="14" max="14" width="0" hidden="1" customWidth="1" outlineLevel="1"/>
    <col min="15" max="15" width="9.140625" collapsed="1"/>
    <col min="16" max="16" width="4.5703125" customWidth="1"/>
    <col min="22" max="22" width="4.5703125" customWidth="1"/>
    <col min="28" max="28" width="4.5703125" customWidth="1"/>
  </cols>
  <sheetData>
    <row r="1" spans="1:27" ht="20.25">
      <c r="A1" s="1" t="s">
        <v>42</v>
      </c>
      <c r="B1" s="1"/>
    </row>
    <row r="2" spans="1:27" ht="12.75" customHeight="1">
      <c r="A2" s="2"/>
      <c r="B2" s="2"/>
    </row>
    <row r="3" spans="1:27" ht="12.75" customHeight="1">
      <c r="A3" s="2" t="s">
        <v>43</v>
      </c>
      <c r="B3" s="2"/>
    </row>
    <row r="4" spans="1:27">
      <c r="A4" s="2"/>
      <c r="B4" s="2"/>
    </row>
    <row r="5" spans="1:27">
      <c r="A5" s="3" t="s">
        <v>10</v>
      </c>
      <c r="B5" s="4" t="s">
        <v>2</v>
      </c>
      <c r="C5" s="4" t="s">
        <v>11</v>
      </c>
      <c r="E5" s="4" t="s">
        <v>39</v>
      </c>
      <c r="F5" s="4" t="s">
        <v>38</v>
      </c>
      <c r="G5" s="4" t="s">
        <v>37</v>
      </c>
      <c r="H5" s="4" t="s">
        <v>36</v>
      </c>
      <c r="I5" s="4" t="s">
        <v>12</v>
      </c>
      <c r="K5" s="4" t="s">
        <v>16</v>
      </c>
      <c r="L5" s="4" t="s">
        <v>17</v>
      </c>
      <c r="M5" s="4" t="s">
        <v>18</v>
      </c>
      <c r="N5" s="4" t="s">
        <v>98</v>
      </c>
      <c r="O5" s="4" t="s">
        <v>99</v>
      </c>
      <c r="Q5" s="4" t="s">
        <v>104</v>
      </c>
      <c r="R5" s="4" t="s">
        <v>105</v>
      </c>
      <c r="S5" s="4" t="s">
        <v>108</v>
      </c>
      <c r="T5" s="4" t="s">
        <v>110</v>
      </c>
      <c r="U5" s="4" t="s">
        <v>111</v>
      </c>
      <c r="W5" s="4" t="s">
        <v>114</v>
      </c>
      <c r="X5" s="4" t="s">
        <v>118</v>
      </c>
      <c r="Y5" s="4" t="str">
        <f>+'Income Statement IFRS'!Y5</f>
        <v>Q3 2010</v>
      </c>
      <c r="Z5" s="4" t="str">
        <f>+'Income Statement IFRS'!Z5</f>
        <v>Q4 2010</v>
      </c>
      <c r="AA5" s="4" t="str">
        <f>+'Income Statement IFRS'!AA5</f>
        <v>FY 2010</v>
      </c>
    </row>
    <row r="6" spans="1:27" s="5" customFormat="1" ht="21" customHeight="1">
      <c r="A6" s="16" t="s">
        <v>88</v>
      </c>
      <c r="B6" s="24">
        <f>+'Income Statement IFRS'!B23</f>
        <v>156.2000000000001</v>
      </c>
      <c r="C6" s="24">
        <f>+'Income Statement IFRS'!C23</f>
        <v>174.29999999999995</v>
      </c>
      <c r="D6" s="24"/>
      <c r="E6" s="24">
        <f>+'Income Statement IFRS'!E23</f>
        <v>34.900000000000063</v>
      </c>
      <c r="F6" s="24">
        <f>+'Income Statement IFRS'!F23</f>
        <v>39.599999999999966</v>
      </c>
      <c r="G6" s="24">
        <f>+'Income Statement IFRS'!G23</f>
        <v>34.199999999999939</v>
      </c>
      <c r="H6" s="24">
        <f>+'Income Statement IFRS'!H23</f>
        <v>67.999999999999972</v>
      </c>
      <c r="I6" s="24">
        <f t="shared" ref="I6:I12" si="0">+SUM(E6:H6)</f>
        <v>176.69999999999993</v>
      </c>
      <c r="J6" s="24"/>
      <c r="K6" s="24">
        <f>+'Income Statement IFRS'!K23</f>
        <v>57.099999999999994</v>
      </c>
      <c r="L6" s="24">
        <f>+'Income Statement IFRS'!L23</f>
        <v>43.099999999999994</v>
      </c>
      <c r="M6" s="24">
        <f>+'Income Statement IFRS'!M23</f>
        <v>44.199999999999989</v>
      </c>
      <c r="N6" s="24">
        <f>+'Income Statement IFRS'!N23</f>
        <v>56.099999999999994</v>
      </c>
      <c r="O6" s="24">
        <f t="shared" ref="O6:O12" si="1">+SUM(K6:N6)</f>
        <v>200.49999999999997</v>
      </c>
      <c r="Q6" s="24">
        <f>+'Income Statement IFRS'!Q23</f>
        <v>28.799999999999955</v>
      </c>
      <c r="R6" s="24">
        <f>+'Income Statement IFRS'!R23</f>
        <v>25.599999999999977</v>
      </c>
      <c r="S6" s="24">
        <f>+'Income Statement IFRS'!S23</f>
        <v>38.399999999999977</v>
      </c>
      <c r="T6" s="24">
        <f>+'Income Statement IFRS'!T23</f>
        <v>76.899999999999949</v>
      </c>
      <c r="U6" s="24">
        <f t="shared" ref="U6:U12" si="2">+SUM(Q6:T6)</f>
        <v>169.69999999999987</v>
      </c>
      <c r="W6" s="24">
        <f>+'Income Statement IFRS'!W23</f>
        <v>37.799999999999983</v>
      </c>
      <c r="X6" s="24">
        <f>+'Income Statement IFRS'!X23</f>
        <v>48.59999999999998</v>
      </c>
      <c r="Y6" s="24">
        <f>+'Income Statement IFRS'!Y23</f>
        <v>55.4</v>
      </c>
      <c r="Z6" s="24">
        <f>+'Income Statement IFRS'!Z23</f>
        <v>78.700000000000017</v>
      </c>
      <c r="AA6" s="24">
        <f t="shared" ref="AA6:AA12" si="3">+SUM(W6:Z6)</f>
        <v>220.49999999999997</v>
      </c>
    </row>
    <row r="7" spans="1:27" s="5" customFormat="1" ht="12.75" customHeight="1">
      <c r="A7" s="16" t="s">
        <v>67</v>
      </c>
      <c r="B7" s="24">
        <f>-'Income Statement IFRS'!B22</f>
        <v>0.6</v>
      </c>
      <c r="C7" s="24">
        <f>-'Income Statement IFRS'!C22</f>
        <v>-0.1</v>
      </c>
      <c r="D7" s="24"/>
      <c r="E7" s="24">
        <f>-'Income Statement IFRS'!E22</f>
        <v>0</v>
      </c>
      <c r="F7" s="24">
        <f>-'Income Statement IFRS'!F22</f>
        <v>0.1</v>
      </c>
      <c r="G7" s="24">
        <f>-'Income Statement IFRS'!G22</f>
        <v>0.1</v>
      </c>
      <c r="H7" s="24">
        <f>-'Income Statement IFRS'!H22</f>
        <v>0.1</v>
      </c>
      <c r="I7" s="24">
        <f t="shared" si="0"/>
        <v>0.30000000000000004</v>
      </c>
      <c r="J7" s="24"/>
      <c r="K7" s="24">
        <f>-'Income Statement IFRS'!K22</f>
        <v>0</v>
      </c>
      <c r="L7" s="24">
        <f>-'Income Statement IFRS'!L22</f>
        <v>0.1</v>
      </c>
      <c r="M7" s="24">
        <f>-'Income Statement IFRS'!M22</f>
        <v>0.1</v>
      </c>
      <c r="N7" s="24">
        <f>-'Income Statement IFRS'!N22</f>
        <v>0.2</v>
      </c>
      <c r="O7" s="24">
        <f t="shared" si="1"/>
        <v>0.4</v>
      </c>
      <c r="Q7" s="24">
        <f>-'Income Statement IFRS'!Q22</f>
        <v>0</v>
      </c>
      <c r="R7" s="24">
        <f>-'Income Statement IFRS'!R22</f>
        <v>0.1</v>
      </c>
      <c r="S7" s="24">
        <f>-'Income Statement IFRS'!S22</f>
        <v>0.1</v>
      </c>
      <c r="T7" s="24">
        <f>-'Income Statement IFRS'!T22</f>
        <v>0.1</v>
      </c>
      <c r="U7" s="24">
        <f t="shared" si="2"/>
        <v>0.30000000000000004</v>
      </c>
      <c r="W7" s="24">
        <f>-'Income Statement IFRS'!W22</f>
        <v>0</v>
      </c>
      <c r="X7" s="24">
        <f>-'Income Statement IFRS'!X22</f>
        <v>0.1</v>
      </c>
      <c r="Y7" s="24">
        <f>-'Income Statement IFRS'!Y22</f>
        <v>0</v>
      </c>
      <c r="Z7" s="24">
        <f>-'Income Statement IFRS'!Z22</f>
        <v>0</v>
      </c>
      <c r="AA7" s="24">
        <f t="shared" si="3"/>
        <v>0.1</v>
      </c>
    </row>
    <row r="8" spans="1:27" s="5" customFormat="1" ht="12.75" customHeight="1">
      <c r="A8" s="16" t="s">
        <v>90</v>
      </c>
      <c r="B8" s="24">
        <f>SUM(B6:B7)</f>
        <v>156.8000000000001</v>
      </c>
      <c r="C8" s="24">
        <f>SUM(C6:C7)</f>
        <v>174.19999999999996</v>
      </c>
      <c r="D8" s="24"/>
      <c r="E8" s="24">
        <f>SUM(E6:E7)</f>
        <v>34.900000000000063</v>
      </c>
      <c r="F8" s="24">
        <f>SUM(F6:F7)</f>
        <v>39.699999999999967</v>
      </c>
      <c r="G8" s="24">
        <f>SUM(G6:G7)</f>
        <v>34.29999999999994</v>
      </c>
      <c r="H8" s="24">
        <f>SUM(H6:H7)</f>
        <v>68.099999999999966</v>
      </c>
      <c r="I8" s="24">
        <f t="shared" si="0"/>
        <v>176.99999999999994</v>
      </c>
      <c r="J8" s="24"/>
      <c r="K8" s="24">
        <f>SUM(K6:K7)</f>
        <v>57.099999999999994</v>
      </c>
      <c r="L8" s="24">
        <f>SUM(L6:L7)</f>
        <v>43.199999999999996</v>
      </c>
      <c r="M8" s="24">
        <f>SUM(M6:M7)</f>
        <v>44.29999999999999</v>
      </c>
      <c r="N8" s="24">
        <f>SUM(N6:N7)</f>
        <v>56.3</v>
      </c>
      <c r="O8" s="24">
        <f t="shared" si="1"/>
        <v>200.89999999999998</v>
      </c>
      <c r="Q8" s="24">
        <f>SUM(Q6:Q7)</f>
        <v>28.799999999999955</v>
      </c>
      <c r="R8" s="24">
        <f>SUM(R6:R7)</f>
        <v>25.699999999999978</v>
      </c>
      <c r="S8" s="24">
        <f>SUM(S6:S7)</f>
        <v>38.499999999999979</v>
      </c>
      <c r="T8" s="24">
        <f>SUM(T6:T7)</f>
        <v>76.999999999999943</v>
      </c>
      <c r="U8" s="24">
        <f t="shared" si="2"/>
        <v>169.99999999999986</v>
      </c>
      <c r="W8" s="24">
        <f>SUM(W6:W7)</f>
        <v>37.799999999999983</v>
      </c>
      <c r="X8" s="24">
        <f>SUM(X6:X7)</f>
        <v>48.699999999999982</v>
      </c>
      <c r="Y8" s="24">
        <f>SUM(Y6:Y7)</f>
        <v>55.4</v>
      </c>
      <c r="Z8" s="24">
        <f>SUM(Z6:Z7)</f>
        <v>78.700000000000017</v>
      </c>
      <c r="AA8" s="24">
        <f t="shared" si="3"/>
        <v>220.6</v>
      </c>
    </row>
    <row r="9" spans="1:27" s="8" customFormat="1" ht="12.75" customHeight="1">
      <c r="A9" s="53" t="s">
        <v>121</v>
      </c>
      <c r="B9" s="20">
        <v>17.7</v>
      </c>
      <c r="C9" s="20">
        <v>25</v>
      </c>
      <c r="D9" s="28"/>
      <c r="E9" s="20">
        <v>5.9</v>
      </c>
      <c r="F9" s="20">
        <v>6.6</v>
      </c>
      <c r="G9" s="20">
        <v>7.3</v>
      </c>
      <c r="H9" s="20">
        <v>4.9000000000000004</v>
      </c>
      <c r="I9" s="24">
        <f t="shared" si="0"/>
        <v>24.700000000000003</v>
      </c>
      <c r="J9" s="28"/>
      <c r="K9" s="20">
        <v>5.9</v>
      </c>
      <c r="L9" s="20">
        <v>5.3</v>
      </c>
      <c r="M9" s="20">
        <v>5.2</v>
      </c>
      <c r="N9" s="20">
        <v>6.6</v>
      </c>
      <c r="O9" s="24">
        <f t="shared" si="1"/>
        <v>23</v>
      </c>
      <c r="Q9" s="20">
        <v>5.6</v>
      </c>
      <c r="R9" s="20">
        <v>5.9</v>
      </c>
      <c r="S9" s="20">
        <v>5.5</v>
      </c>
      <c r="T9" s="20">
        <v>6.1</v>
      </c>
      <c r="U9" s="24">
        <f t="shared" si="2"/>
        <v>23.1</v>
      </c>
      <c r="W9" s="20">
        <v>5.3</v>
      </c>
      <c r="X9" s="20">
        <v>6.1</v>
      </c>
      <c r="Y9" s="20">
        <v>5.9</v>
      </c>
      <c r="Z9" s="20">
        <v>6.9</v>
      </c>
      <c r="AA9" s="24">
        <f t="shared" si="3"/>
        <v>24.199999999999996</v>
      </c>
    </row>
    <row r="10" spans="1:27" s="6" customFormat="1" ht="12.75" customHeight="1">
      <c r="A10" s="16" t="s">
        <v>45</v>
      </c>
      <c r="B10" s="20">
        <v>13.7</v>
      </c>
      <c r="C10" s="20">
        <v>36.700000000000003</v>
      </c>
      <c r="D10" s="28"/>
      <c r="E10" s="20">
        <v>10.4</v>
      </c>
      <c r="F10" s="20">
        <v>10.6</v>
      </c>
      <c r="G10" s="20">
        <v>11.1</v>
      </c>
      <c r="H10" s="20">
        <v>11.4</v>
      </c>
      <c r="I10" s="24">
        <f t="shared" si="0"/>
        <v>43.5</v>
      </c>
      <c r="J10" s="28"/>
      <c r="K10" s="20">
        <v>10.6</v>
      </c>
      <c r="L10" s="20">
        <v>10.1</v>
      </c>
      <c r="M10" s="20">
        <v>11.1</v>
      </c>
      <c r="N10" s="20">
        <v>11.7</v>
      </c>
      <c r="O10" s="24">
        <f t="shared" si="1"/>
        <v>43.5</v>
      </c>
      <c r="Q10" s="20">
        <v>12.1</v>
      </c>
      <c r="R10" s="20">
        <v>12.5</v>
      </c>
      <c r="S10" s="20">
        <v>10.9</v>
      </c>
      <c r="T10" s="20">
        <v>10.8</v>
      </c>
      <c r="U10" s="24">
        <f t="shared" si="2"/>
        <v>46.3</v>
      </c>
      <c r="W10" s="20">
        <v>10.7</v>
      </c>
      <c r="X10" s="20">
        <v>18.7</v>
      </c>
      <c r="Y10" s="20">
        <v>22</v>
      </c>
      <c r="Z10" s="20">
        <v>24.4</v>
      </c>
      <c r="AA10" s="24">
        <f t="shared" si="3"/>
        <v>75.8</v>
      </c>
    </row>
    <row r="11" spans="1:27" s="6" customFormat="1" ht="12.75" customHeight="1">
      <c r="A11" s="16" t="s">
        <v>46</v>
      </c>
      <c r="B11" s="20">
        <f>3.5</f>
        <v>3.5</v>
      </c>
      <c r="C11" s="20">
        <f>12.2</f>
        <v>12.2</v>
      </c>
      <c r="D11" s="28"/>
      <c r="E11" s="20">
        <f>-0.9</f>
        <v>-0.9</v>
      </c>
      <c r="F11" s="20">
        <v>-5.3</v>
      </c>
      <c r="G11" s="20">
        <v>-1.9</v>
      </c>
      <c r="H11" s="20">
        <v>50.5</v>
      </c>
      <c r="I11" s="24">
        <f t="shared" si="0"/>
        <v>42.4</v>
      </c>
      <c r="J11" s="28"/>
      <c r="K11" s="20">
        <f>-16.5</f>
        <v>-16.5</v>
      </c>
      <c r="L11" s="20">
        <v>2.7</v>
      </c>
      <c r="M11" s="20">
        <v>0.6</v>
      </c>
      <c r="N11" s="20">
        <v>48.8</v>
      </c>
      <c r="O11" s="24">
        <f t="shared" si="1"/>
        <v>35.599999999999994</v>
      </c>
      <c r="Q11" s="20">
        <v>-1.3</v>
      </c>
      <c r="R11" s="20">
        <v>4</v>
      </c>
      <c r="S11" s="20">
        <v>3.4</v>
      </c>
      <c r="T11" s="20">
        <v>24</v>
      </c>
      <c r="U11" s="24">
        <f t="shared" si="2"/>
        <v>30.1</v>
      </c>
      <c r="W11" s="20">
        <v>4.4000000000000004</v>
      </c>
      <c r="X11" s="20">
        <v>-2.5</v>
      </c>
      <c r="Y11" s="20">
        <v>13.7</v>
      </c>
      <c r="Z11" s="20">
        <v>15.3</v>
      </c>
      <c r="AA11" s="24">
        <f t="shared" si="3"/>
        <v>30.9</v>
      </c>
    </row>
    <row r="12" spans="1:27" s="5" customFormat="1" ht="12.75" customHeight="1">
      <c r="A12" s="16" t="s">
        <v>47</v>
      </c>
      <c r="B12" s="22">
        <v>-24.2</v>
      </c>
      <c r="C12" s="22">
        <v>-37.4</v>
      </c>
      <c r="D12" s="24"/>
      <c r="E12" s="22">
        <v>56</v>
      </c>
      <c r="F12" s="22">
        <v>16.2</v>
      </c>
      <c r="G12" s="22">
        <v>10.6</v>
      </c>
      <c r="H12" s="22">
        <v>-59</v>
      </c>
      <c r="I12" s="24">
        <f t="shared" si="0"/>
        <v>23.799999999999997</v>
      </c>
      <c r="J12" s="24"/>
      <c r="K12" s="22">
        <v>31.4</v>
      </c>
      <c r="L12" s="22">
        <v>45</v>
      </c>
      <c r="M12" s="22">
        <v>6.5</v>
      </c>
      <c r="N12" s="22">
        <v>-76.8</v>
      </c>
      <c r="O12" s="24">
        <f t="shared" si="1"/>
        <v>6.1000000000000085</v>
      </c>
      <c r="Q12" s="22">
        <v>51.1</v>
      </c>
      <c r="R12" s="22">
        <v>32.9</v>
      </c>
      <c r="S12" s="22">
        <v>-1.7</v>
      </c>
      <c r="T12" s="22">
        <v>-53.9</v>
      </c>
      <c r="U12" s="24">
        <f t="shared" si="2"/>
        <v>28.4</v>
      </c>
      <c r="W12" s="22">
        <v>75.099999999999994</v>
      </c>
      <c r="X12" s="22">
        <v>61.3</v>
      </c>
      <c r="Y12" s="22">
        <v>-45.9</v>
      </c>
      <c r="Z12" s="22">
        <v>-33.700000000000003</v>
      </c>
      <c r="AA12" s="24">
        <f t="shared" si="3"/>
        <v>56.799999999999969</v>
      </c>
    </row>
    <row r="13" spans="1:27" s="8" customFormat="1" ht="12.75" customHeight="1">
      <c r="A13" s="11" t="s">
        <v>71</v>
      </c>
      <c r="B13" s="23">
        <f>SUM(B8:B12)</f>
        <v>167.50000000000009</v>
      </c>
      <c r="C13" s="23">
        <f>SUM(C8:C12)</f>
        <v>210.69999999999996</v>
      </c>
      <c r="D13" s="28"/>
      <c r="E13" s="23">
        <f>SUM(E8:E12)</f>
        <v>106.30000000000007</v>
      </c>
      <c r="F13" s="23">
        <f>SUM(F8:F12)</f>
        <v>67.799999999999969</v>
      </c>
      <c r="G13" s="23">
        <f>SUM(G8:G12)</f>
        <v>61.399999999999942</v>
      </c>
      <c r="H13" s="23">
        <f>SUM(H8:H12)</f>
        <v>75.899999999999977</v>
      </c>
      <c r="I13" s="23">
        <f>SUM(I8:I12)</f>
        <v>311.39999999999992</v>
      </c>
      <c r="J13" s="28"/>
      <c r="K13" s="23">
        <f>SUM(K8:K12)</f>
        <v>88.5</v>
      </c>
      <c r="L13" s="23">
        <f>SUM(L8:L12)</f>
        <v>106.3</v>
      </c>
      <c r="M13" s="23">
        <f>SUM(M8:M12)</f>
        <v>67.699999999999989</v>
      </c>
      <c r="N13" s="23">
        <f>SUM(N8:N12)</f>
        <v>46.599999999999994</v>
      </c>
      <c r="O13" s="23">
        <f>SUM(O8:O12)</f>
        <v>309.10000000000002</v>
      </c>
      <c r="Q13" s="23">
        <f>SUM(Q8:Q12)</f>
        <v>96.299999999999955</v>
      </c>
      <c r="R13" s="23">
        <f>SUM(R8:R12)</f>
        <v>80.999999999999972</v>
      </c>
      <c r="S13" s="23">
        <f>SUM(S8:S12)</f>
        <v>56.599999999999973</v>
      </c>
      <c r="T13" s="23">
        <f>SUM(T8:T12)</f>
        <v>63.999999999999936</v>
      </c>
      <c r="U13" s="23">
        <f>SUM(U8:U12)</f>
        <v>297.89999999999986</v>
      </c>
      <c r="W13" s="23">
        <f>SUM(W8:W12)</f>
        <v>133.29999999999998</v>
      </c>
      <c r="X13" s="23">
        <f>SUM(X8:X12)</f>
        <v>132.29999999999998</v>
      </c>
      <c r="Y13" s="23">
        <f>SUM(Y8:Y12)</f>
        <v>51.1</v>
      </c>
      <c r="Z13" s="23">
        <f>SUM(Z8:Z12)</f>
        <v>91.600000000000023</v>
      </c>
      <c r="AA13" s="23">
        <f>SUM(AA8:AA12)</f>
        <v>408.2999999999999</v>
      </c>
    </row>
    <row r="14" spans="1:27" s="6" customFormat="1" ht="21" customHeight="1">
      <c r="A14" s="16" t="s">
        <v>89</v>
      </c>
      <c r="B14" s="21">
        <v>-372.6</v>
      </c>
      <c r="C14" s="21">
        <v>-286.7</v>
      </c>
      <c r="D14" s="28"/>
      <c r="E14" s="21">
        <v>-6.7</v>
      </c>
      <c r="F14" s="21">
        <v>-53.3</v>
      </c>
      <c r="G14" s="21">
        <v>-30.3</v>
      </c>
      <c r="H14" s="21">
        <v>-15.7</v>
      </c>
      <c r="I14" s="24">
        <f>+SUM(E14:H14)</f>
        <v>-106</v>
      </c>
      <c r="J14" s="28"/>
      <c r="K14" s="21">
        <v>-10.3</v>
      </c>
      <c r="L14" s="21">
        <v>-14.3</v>
      </c>
      <c r="M14" s="21">
        <v>-42</v>
      </c>
      <c r="N14" s="21">
        <v>-16</v>
      </c>
      <c r="O14" s="24">
        <f>+SUM(K14:N14)</f>
        <v>-82.6</v>
      </c>
      <c r="Q14" s="21">
        <v>-6.4</v>
      </c>
      <c r="R14" s="21">
        <v>-10.4</v>
      </c>
      <c r="S14" s="21">
        <v>-1.6</v>
      </c>
      <c r="T14" s="21">
        <v>-4.3</v>
      </c>
      <c r="U14" s="24">
        <f>+SUM(Q14:T14)</f>
        <v>-22.700000000000003</v>
      </c>
      <c r="W14" s="21">
        <v>-329.8</v>
      </c>
      <c r="X14" s="21">
        <v>-155.1</v>
      </c>
      <c r="Y14" s="21">
        <v>-9.5</v>
      </c>
      <c r="Z14" s="21">
        <v>-5.3</v>
      </c>
      <c r="AA14" s="24">
        <f>+SUM(W14:Z14)</f>
        <v>-499.7</v>
      </c>
    </row>
    <row r="15" spans="1:27" s="5" customFormat="1" ht="12.75" customHeight="1">
      <c r="A15" s="52" t="s">
        <v>106</v>
      </c>
      <c r="B15" s="22">
        <v>21.1</v>
      </c>
      <c r="C15" s="22">
        <v>0</v>
      </c>
      <c r="D15" s="24"/>
      <c r="E15" s="22">
        <v>0</v>
      </c>
      <c r="F15" s="22">
        <v>0</v>
      </c>
      <c r="G15" s="22">
        <v>0.1</v>
      </c>
      <c r="H15" s="22">
        <v>0.1</v>
      </c>
      <c r="I15" s="24">
        <f>+SUM(E15:H15)</f>
        <v>0.2</v>
      </c>
      <c r="J15" s="24"/>
      <c r="K15" s="22">
        <v>36.200000000000003</v>
      </c>
      <c r="L15" s="22">
        <v>-0.2</v>
      </c>
      <c r="M15" s="22">
        <v>0.6</v>
      </c>
      <c r="N15" s="22">
        <v>0.1</v>
      </c>
      <c r="O15" s="24">
        <f>+SUM(K15:N15)</f>
        <v>36.700000000000003</v>
      </c>
      <c r="Q15" s="22">
        <v>0.2</v>
      </c>
      <c r="R15" s="22">
        <v>0.3</v>
      </c>
      <c r="S15" s="22">
        <v>0</v>
      </c>
      <c r="T15" s="22">
        <v>0</v>
      </c>
      <c r="U15" s="24">
        <f>+SUM(Q15:T15)</f>
        <v>0.5</v>
      </c>
      <c r="W15" s="22">
        <v>0.2</v>
      </c>
      <c r="X15" s="22">
        <v>0.5</v>
      </c>
      <c r="Y15" s="22">
        <v>0.3</v>
      </c>
      <c r="Z15" s="22">
        <v>0.3</v>
      </c>
      <c r="AA15" s="24">
        <f>+SUM(W15:Z15)</f>
        <v>1.3</v>
      </c>
    </row>
    <row r="16" spans="1:27" s="5" customFormat="1" ht="12.75" customHeight="1">
      <c r="A16" s="52" t="s">
        <v>115</v>
      </c>
      <c r="B16" s="22">
        <v>-2.1</v>
      </c>
      <c r="C16" s="22">
        <v>18</v>
      </c>
      <c r="D16" s="24"/>
      <c r="E16" s="22">
        <v>2.7</v>
      </c>
      <c r="F16" s="22">
        <v>12.1</v>
      </c>
      <c r="G16" s="22">
        <v>11.1</v>
      </c>
      <c r="H16" s="22">
        <v>-6.8</v>
      </c>
      <c r="I16" s="24">
        <f>+SUM(E16:H16)</f>
        <v>19.099999999999998</v>
      </c>
      <c r="J16" s="24"/>
      <c r="K16" s="22">
        <v>1</v>
      </c>
      <c r="L16" s="22">
        <v>-58.2</v>
      </c>
      <c r="M16" s="22">
        <v>19</v>
      </c>
      <c r="N16" s="22">
        <v>21.4</v>
      </c>
      <c r="O16" s="24">
        <f>+SUM(K16:N16)</f>
        <v>-16.800000000000004</v>
      </c>
      <c r="Q16" s="22">
        <v>-0.6</v>
      </c>
      <c r="R16" s="22">
        <v>-41.5</v>
      </c>
      <c r="S16" s="22">
        <v>-56.7</v>
      </c>
      <c r="T16" s="22">
        <v>25</v>
      </c>
      <c r="U16" s="24">
        <f>+SUM(Q16:T16)</f>
        <v>-73.800000000000011</v>
      </c>
      <c r="W16" s="22">
        <v>19.2</v>
      </c>
      <c r="X16" s="22">
        <v>23.1</v>
      </c>
      <c r="Y16" s="22">
        <v>-0.7</v>
      </c>
      <c r="Z16" s="22">
        <v>-83.5</v>
      </c>
      <c r="AA16" s="24">
        <f>+SUM(W16:Z16)</f>
        <v>-41.900000000000006</v>
      </c>
    </row>
    <row r="17" spans="1:27" s="5" customFormat="1" ht="12.75" customHeight="1">
      <c r="A17" s="16" t="s">
        <v>48</v>
      </c>
      <c r="B17" s="22">
        <v>-2.2000000000000002</v>
      </c>
      <c r="C17" s="22">
        <v>0.10000000000000142</v>
      </c>
      <c r="D17" s="24"/>
      <c r="E17" s="22">
        <v>0</v>
      </c>
      <c r="F17" s="22">
        <v>-0.6</v>
      </c>
      <c r="G17" s="22">
        <v>0.1</v>
      </c>
      <c r="H17" s="22">
        <v>0.4</v>
      </c>
      <c r="I17" s="24">
        <f>+SUM(E17:H17)</f>
        <v>-9.9999999999999978E-2</v>
      </c>
      <c r="J17" s="24"/>
      <c r="K17" s="22">
        <v>-0.2</v>
      </c>
      <c r="L17" s="22">
        <v>0.5</v>
      </c>
      <c r="M17" s="22">
        <v>-0.6</v>
      </c>
      <c r="N17" s="22">
        <v>0.2</v>
      </c>
      <c r="O17" s="24">
        <f>+SUM(K17:N17)</f>
        <v>-9.9999999999999978E-2</v>
      </c>
      <c r="Q17" s="22">
        <v>-0.2</v>
      </c>
      <c r="R17" s="22">
        <v>0.2</v>
      </c>
      <c r="S17" s="22">
        <v>0.3</v>
      </c>
      <c r="T17" s="22">
        <v>0.1</v>
      </c>
      <c r="U17" s="24">
        <f>+SUM(Q17:T17)</f>
        <v>0.4</v>
      </c>
      <c r="W17" s="22">
        <v>0</v>
      </c>
      <c r="X17" s="22">
        <v>0.1</v>
      </c>
      <c r="Y17" s="22">
        <v>-1.4</v>
      </c>
      <c r="Z17" s="22">
        <v>0.2</v>
      </c>
      <c r="AA17" s="24">
        <f>+SUM(W17:Z17)</f>
        <v>-1.0999999999999999</v>
      </c>
    </row>
    <row r="18" spans="1:27" s="16" customFormat="1" ht="12.75" customHeight="1">
      <c r="A18" s="5" t="s">
        <v>72</v>
      </c>
      <c r="B18" s="23">
        <f>SUM(B14:B17)</f>
        <v>-355.8</v>
      </c>
      <c r="C18" s="23">
        <f>SUM(C14:C17)</f>
        <v>-268.59999999999997</v>
      </c>
      <c r="D18" s="24"/>
      <c r="E18" s="23">
        <f>SUM(E14:E17)</f>
        <v>-4</v>
      </c>
      <c r="F18" s="23">
        <f>SUM(F14:F17)</f>
        <v>-41.8</v>
      </c>
      <c r="G18" s="23">
        <f>SUM(G14:G17)</f>
        <v>-19</v>
      </c>
      <c r="H18" s="23">
        <f>SUM(H14:H17)</f>
        <v>-22</v>
      </c>
      <c r="I18" s="23">
        <f>SUM(I14:I17)</f>
        <v>-86.8</v>
      </c>
      <c r="J18" s="24"/>
      <c r="K18" s="23">
        <f>SUM(K14:K17)</f>
        <v>26.700000000000003</v>
      </c>
      <c r="L18" s="23">
        <f>SUM(L14:L17)</f>
        <v>-72.2</v>
      </c>
      <c r="M18" s="23">
        <f>SUM(M14:M17)</f>
        <v>-23</v>
      </c>
      <c r="N18" s="23">
        <f>SUM(N14:N17)</f>
        <v>5.6999999999999984</v>
      </c>
      <c r="O18" s="23">
        <f>SUM(O14:O17)</f>
        <v>-62.8</v>
      </c>
      <c r="Q18" s="23">
        <f>SUM(Q14:Q17)</f>
        <v>-7</v>
      </c>
      <c r="R18" s="23">
        <f>SUM(R14:R17)</f>
        <v>-51.4</v>
      </c>
      <c r="S18" s="23">
        <f>SUM(S14:S17)</f>
        <v>-58.000000000000007</v>
      </c>
      <c r="T18" s="23">
        <f>SUM(T14:T17)</f>
        <v>20.8</v>
      </c>
      <c r="U18" s="23">
        <f>SUM(U14:U17)</f>
        <v>-95.600000000000009</v>
      </c>
      <c r="W18" s="23">
        <f>SUM(W14:W17)</f>
        <v>-310.40000000000003</v>
      </c>
      <c r="X18" s="23">
        <f>SUM(X14:X17)</f>
        <v>-131.4</v>
      </c>
      <c r="Y18" s="23">
        <f>SUM(Y14:Y17)</f>
        <v>-11.299999999999999</v>
      </c>
      <c r="Z18" s="23">
        <f>SUM(Z14:Z17)</f>
        <v>-88.3</v>
      </c>
      <c r="AA18" s="23">
        <f>SUM(AA14:AA17)</f>
        <v>-541.4</v>
      </c>
    </row>
    <row r="19" spans="1:27" s="5" customFormat="1" ht="21" customHeight="1">
      <c r="A19" s="52" t="s">
        <v>120</v>
      </c>
      <c r="B19" s="22">
        <v>0</v>
      </c>
      <c r="C19" s="22">
        <v>200</v>
      </c>
      <c r="D19" s="24"/>
      <c r="E19" s="22">
        <v>0</v>
      </c>
      <c r="F19" s="22">
        <v>0</v>
      </c>
      <c r="G19" s="22">
        <v>0</v>
      </c>
      <c r="H19" s="22">
        <v>0</v>
      </c>
      <c r="I19" s="24">
        <f>+SUM(E19:H19)</f>
        <v>0</v>
      </c>
      <c r="J19" s="24"/>
      <c r="K19" s="22">
        <v>0</v>
      </c>
      <c r="L19" s="22">
        <v>0</v>
      </c>
      <c r="M19" s="22">
        <v>0</v>
      </c>
      <c r="N19" s="22">
        <v>0</v>
      </c>
      <c r="O19" s="24">
        <f>+SUM(K19:N19)</f>
        <v>0</v>
      </c>
      <c r="Q19" s="22">
        <v>0</v>
      </c>
      <c r="R19" s="22">
        <v>0</v>
      </c>
      <c r="S19" s="22">
        <v>-0.1</v>
      </c>
      <c r="T19" s="22">
        <v>0</v>
      </c>
      <c r="U19" s="24">
        <f>+SUM(Q19:T19)</f>
        <v>-0.1</v>
      </c>
      <c r="W19" s="22">
        <v>0</v>
      </c>
      <c r="X19" s="22">
        <v>115</v>
      </c>
      <c r="Y19" s="22">
        <v>0</v>
      </c>
      <c r="Z19" s="22">
        <v>-12.7</v>
      </c>
      <c r="AA19" s="24">
        <f>+SUM(W19:Z19)</f>
        <v>102.3</v>
      </c>
    </row>
    <row r="20" spans="1:27" s="6" customFormat="1" ht="12.75" customHeight="1">
      <c r="A20" s="16" t="s">
        <v>49</v>
      </c>
      <c r="B20" s="22">
        <v>0</v>
      </c>
      <c r="C20" s="22">
        <v>0</v>
      </c>
      <c r="D20" s="24"/>
      <c r="E20" s="22">
        <v>0</v>
      </c>
      <c r="F20" s="22">
        <v>0</v>
      </c>
      <c r="G20" s="22">
        <v>0</v>
      </c>
      <c r="H20" s="22">
        <v>0</v>
      </c>
      <c r="I20" s="24">
        <f>+SUM(E20:H20)</f>
        <v>0</v>
      </c>
      <c r="J20" s="24"/>
      <c r="K20" s="22">
        <v>-35</v>
      </c>
      <c r="L20" s="22">
        <v>0</v>
      </c>
      <c r="M20" s="22">
        <v>0</v>
      </c>
      <c r="N20" s="22">
        <v>-44</v>
      </c>
      <c r="O20" s="24">
        <f>+SUM(K20:N20)</f>
        <v>-79</v>
      </c>
      <c r="Q20" s="22">
        <v>0</v>
      </c>
      <c r="R20" s="22">
        <v>0</v>
      </c>
      <c r="S20" s="22">
        <v>0</v>
      </c>
      <c r="T20" s="22">
        <v>0</v>
      </c>
      <c r="U20" s="24">
        <f>+SUM(Q20:T20)</f>
        <v>0</v>
      </c>
      <c r="W20" s="22">
        <v>-1.5</v>
      </c>
      <c r="X20" s="22">
        <v>0</v>
      </c>
      <c r="Y20" s="22">
        <v>-5.7</v>
      </c>
      <c r="Z20" s="22">
        <v>0</v>
      </c>
      <c r="AA20" s="24">
        <f>+SUM(W20:Z20)</f>
        <v>-7.2</v>
      </c>
    </row>
    <row r="21" spans="1:27" s="10" customFormat="1" ht="12.75" customHeight="1">
      <c r="A21" s="52" t="s">
        <v>113</v>
      </c>
      <c r="B21" s="22">
        <v>29.3</v>
      </c>
      <c r="C21" s="22">
        <v>23.8</v>
      </c>
      <c r="D21" s="24"/>
      <c r="E21" s="22">
        <v>5.2</v>
      </c>
      <c r="F21" s="22">
        <v>22.6</v>
      </c>
      <c r="G21" s="22">
        <v>10.199999999999999</v>
      </c>
      <c r="H21" s="22">
        <v>9</v>
      </c>
      <c r="I21" s="24">
        <f>+SUM(E21:H21)</f>
        <v>47</v>
      </c>
      <c r="J21" s="24"/>
      <c r="K21" s="22">
        <v>4.2</v>
      </c>
      <c r="L21" s="22">
        <v>19.100000000000001</v>
      </c>
      <c r="M21" s="22">
        <v>19.5</v>
      </c>
      <c r="N21" s="22">
        <v>14.7</v>
      </c>
      <c r="O21" s="24">
        <f>+SUM(K21:N21)</f>
        <v>57.5</v>
      </c>
      <c r="Q21" s="22">
        <v>0.3</v>
      </c>
      <c r="R21" s="22">
        <v>0.2</v>
      </c>
      <c r="S21" s="22">
        <v>1.5</v>
      </c>
      <c r="T21" s="22">
        <v>13.5</v>
      </c>
      <c r="U21" s="24">
        <f>+SUM(Q21:T21)</f>
        <v>15.5</v>
      </c>
      <c r="W21" s="22">
        <v>2.2000000000000002</v>
      </c>
      <c r="X21" s="21">
        <v>22.6</v>
      </c>
      <c r="Y21" s="21">
        <v>15</v>
      </c>
      <c r="Z21" s="21">
        <v>57.6</v>
      </c>
      <c r="AA21" s="24">
        <f>+SUM(W21:Z21)</f>
        <v>97.4</v>
      </c>
    </row>
    <row r="22" spans="1:27" s="10" customFormat="1" ht="12.75" customHeight="1">
      <c r="A22" s="16" t="s">
        <v>50</v>
      </c>
      <c r="B22" s="22">
        <v>-43.1</v>
      </c>
      <c r="C22" s="22">
        <v>-48.2</v>
      </c>
      <c r="D22" s="24"/>
      <c r="E22" s="22">
        <v>0</v>
      </c>
      <c r="F22" s="22">
        <v>-50.8</v>
      </c>
      <c r="G22" s="22">
        <v>0</v>
      </c>
      <c r="H22" s="22">
        <v>0</v>
      </c>
      <c r="I22" s="24">
        <f>+SUM(E22:H22)</f>
        <v>-50.8</v>
      </c>
      <c r="J22" s="24"/>
      <c r="K22" s="22">
        <v>0</v>
      </c>
      <c r="L22" s="22">
        <v>-53.7</v>
      </c>
      <c r="M22" s="22">
        <v>0</v>
      </c>
      <c r="N22" s="22">
        <v>0</v>
      </c>
      <c r="O22" s="24">
        <f>+SUM(K22:N22)</f>
        <v>-53.7</v>
      </c>
      <c r="Q22" s="22">
        <v>0</v>
      </c>
      <c r="R22" s="22">
        <v>-54.8</v>
      </c>
      <c r="S22" s="22">
        <v>0</v>
      </c>
      <c r="T22" s="22">
        <v>0</v>
      </c>
      <c r="U22" s="24">
        <f>+SUM(Q22:T22)</f>
        <v>-54.8</v>
      </c>
      <c r="W22" s="22">
        <v>0</v>
      </c>
      <c r="X22" s="22">
        <v>-54.5</v>
      </c>
      <c r="Y22" s="22">
        <v>0</v>
      </c>
      <c r="Z22" s="22">
        <v>0</v>
      </c>
      <c r="AA22" s="24">
        <f>+SUM(W22:Z22)</f>
        <v>-54.5</v>
      </c>
    </row>
    <row r="23" spans="1:27" s="6" customFormat="1" ht="12.75" customHeight="1">
      <c r="A23" s="16" t="s">
        <v>51</v>
      </c>
      <c r="B23" s="22">
        <v>-1.9</v>
      </c>
      <c r="C23" s="22">
        <v>-1.7</v>
      </c>
      <c r="D23" s="24"/>
      <c r="E23" s="22">
        <v>-0.4</v>
      </c>
      <c r="F23" s="22">
        <v>0</v>
      </c>
      <c r="G23" s="22">
        <v>0</v>
      </c>
      <c r="H23" s="22">
        <v>0</v>
      </c>
      <c r="I23" s="24">
        <f>+SUM(E23:H23)</f>
        <v>-0.4</v>
      </c>
      <c r="J23" s="24"/>
      <c r="K23" s="22">
        <v>0</v>
      </c>
      <c r="L23" s="22">
        <v>0</v>
      </c>
      <c r="M23" s="22">
        <v>0</v>
      </c>
      <c r="N23" s="22">
        <v>0</v>
      </c>
      <c r="O23" s="24">
        <f>+SUM(K23:N23)</f>
        <v>0</v>
      </c>
      <c r="Q23" s="22">
        <v>0</v>
      </c>
      <c r="R23" s="22">
        <v>0</v>
      </c>
      <c r="S23" s="22">
        <v>0</v>
      </c>
      <c r="T23" s="22">
        <v>0</v>
      </c>
      <c r="U23" s="24">
        <f>+SUM(Q23:T23)</f>
        <v>0</v>
      </c>
      <c r="W23" s="22">
        <v>0</v>
      </c>
      <c r="X23" s="22">
        <v>0</v>
      </c>
      <c r="Y23" s="22">
        <v>0</v>
      </c>
      <c r="Z23" s="22">
        <v>0</v>
      </c>
      <c r="AA23" s="24">
        <f>+SUM(W23:Z23)</f>
        <v>0</v>
      </c>
    </row>
    <row r="24" spans="1:27" s="5" customFormat="1" ht="12.75" customHeight="1">
      <c r="A24" s="5" t="s">
        <v>73</v>
      </c>
      <c r="B24" s="25">
        <f>SUM(B19:B23)</f>
        <v>-15.700000000000001</v>
      </c>
      <c r="C24" s="25">
        <f>SUM(C19:C23)</f>
        <v>173.90000000000003</v>
      </c>
      <c r="D24" s="25"/>
      <c r="E24" s="25">
        <f>SUM(E19:E23)</f>
        <v>4.8</v>
      </c>
      <c r="F24" s="25">
        <f>SUM(F19:F23)</f>
        <v>-28.199999999999996</v>
      </c>
      <c r="G24" s="25">
        <f>SUM(G19:G23)</f>
        <v>10.199999999999999</v>
      </c>
      <c r="H24" s="25">
        <f>SUM(H19:H23)</f>
        <v>9</v>
      </c>
      <c r="I24" s="25">
        <f>SUM(I19:I23)</f>
        <v>-4.1999999999999975</v>
      </c>
      <c r="J24" s="25"/>
      <c r="K24" s="25">
        <f>SUM(K19:K23)</f>
        <v>-30.8</v>
      </c>
      <c r="L24" s="25">
        <f>SUM(L19:L23)</f>
        <v>-34.6</v>
      </c>
      <c r="M24" s="25">
        <f>SUM(M19:M23)</f>
        <v>19.5</v>
      </c>
      <c r="N24" s="25">
        <f>SUM(N19:N23)</f>
        <v>-29.3</v>
      </c>
      <c r="O24" s="25">
        <f>SUM(O19:O23)</f>
        <v>-75.2</v>
      </c>
      <c r="Q24" s="25">
        <f>SUM(Q19:Q23)</f>
        <v>0.3</v>
      </c>
      <c r="R24" s="25">
        <f>SUM(R19:R23)</f>
        <v>-54.599999999999994</v>
      </c>
      <c r="S24" s="25">
        <f>SUM(S19:S23)</f>
        <v>1.4</v>
      </c>
      <c r="T24" s="25">
        <f>SUM(T19:T23)</f>
        <v>13.5</v>
      </c>
      <c r="U24" s="25">
        <f>SUM(U19:U23)</f>
        <v>-39.4</v>
      </c>
      <c r="W24" s="25">
        <f>SUM(W19:W23)</f>
        <v>0.70000000000000018</v>
      </c>
      <c r="X24" s="25">
        <f>SUM(X19:X23)</f>
        <v>83.1</v>
      </c>
      <c r="Y24" s="25">
        <f>SUM(Y19:Y23)</f>
        <v>9.3000000000000007</v>
      </c>
      <c r="Z24" s="25">
        <f>SUM(Z19:Z23)</f>
        <v>44.900000000000006</v>
      </c>
      <c r="AA24" s="25">
        <f>SUM(AA19:AA23)</f>
        <v>138</v>
      </c>
    </row>
    <row r="25" spans="1:27" ht="21" customHeight="1">
      <c r="A25" t="s">
        <v>81</v>
      </c>
      <c r="B25" s="21">
        <v>26.8</v>
      </c>
      <c r="C25" s="21">
        <v>-20.5</v>
      </c>
      <c r="D25" s="26"/>
      <c r="E25" s="21">
        <v>-3.3</v>
      </c>
      <c r="F25" s="21">
        <v>-3.8</v>
      </c>
      <c r="G25" s="20">
        <v>-15.5</v>
      </c>
      <c r="H25" s="21">
        <v>-9.3000000000000007</v>
      </c>
      <c r="I25" s="24">
        <f>+SUM(E25:H25)</f>
        <v>-31.900000000000002</v>
      </c>
      <c r="J25" s="26"/>
      <c r="K25" s="21">
        <v>-25.4</v>
      </c>
      <c r="L25" s="21">
        <v>0.4</v>
      </c>
      <c r="M25" s="20">
        <v>42.3</v>
      </c>
      <c r="N25" s="20">
        <v>8.5</v>
      </c>
      <c r="O25" s="24">
        <f>+SUM(K25:N25)</f>
        <v>25.799999999999997</v>
      </c>
      <c r="Q25" s="21">
        <v>18.899999999999999</v>
      </c>
      <c r="R25" s="21">
        <v>-32.4</v>
      </c>
      <c r="S25" s="21">
        <v>-13.7</v>
      </c>
      <c r="T25" s="21">
        <v>9.3000000000000007</v>
      </c>
      <c r="U25" s="24">
        <f>+SUM(Q25:T25)</f>
        <v>-17.899999999999999</v>
      </c>
      <c r="W25" s="21">
        <v>40.200000000000003</v>
      </c>
      <c r="X25" s="21">
        <v>52.4</v>
      </c>
      <c r="Y25" s="21">
        <v>-67.8</v>
      </c>
      <c r="Z25" s="21">
        <v>7.7</v>
      </c>
      <c r="AA25" s="24">
        <f>+SUM(W25:Z25)</f>
        <v>32.5</v>
      </c>
    </row>
    <row r="26" spans="1:27" ht="12.75" customHeight="1">
      <c r="A26" t="s">
        <v>82</v>
      </c>
      <c r="B26" s="26">
        <f>+B25+B24+B18+B13</f>
        <v>-177.1999999999999</v>
      </c>
      <c r="C26" s="26">
        <f>+C25+C24+C18+C13</f>
        <v>95.500000000000028</v>
      </c>
      <c r="D26" s="26"/>
      <c r="E26" s="26">
        <f>+E25+E24+E18+E13</f>
        <v>103.80000000000007</v>
      </c>
      <c r="F26" s="26">
        <f>+F25+F24+F18+F13</f>
        <v>-6.0000000000000284</v>
      </c>
      <c r="G26" s="26">
        <f>+G25+G24+G18+G13</f>
        <v>37.099999999999937</v>
      </c>
      <c r="H26" s="26">
        <f>+H25+H24+H18+H13</f>
        <v>53.59999999999998</v>
      </c>
      <c r="I26" s="26">
        <f>+I25+I24+I18+I13</f>
        <v>188.49999999999991</v>
      </c>
      <c r="J26" s="26"/>
      <c r="K26" s="26">
        <f>+K25+K24+K18+K13</f>
        <v>59</v>
      </c>
      <c r="L26" s="26">
        <f>+L25+L24+L18+L13</f>
        <v>-0.10000000000000853</v>
      </c>
      <c r="M26" s="26">
        <f>+M25+M24+M18+M13</f>
        <v>106.49999999999999</v>
      </c>
      <c r="N26" s="26">
        <f>+N25+N24+N18+N13</f>
        <v>31.499999999999993</v>
      </c>
      <c r="O26" s="26">
        <f>+O25+O24+O18+O13</f>
        <v>196.90000000000003</v>
      </c>
      <c r="Q26" s="26">
        <f>+Q25+Q24+Q18+Q13</f>
        <v>108.49999999999996</v>
      </c>
      <c r="R26" s="26">
        <f>+R25+R24+R18+R13</f>
        <v>-57.400000000000034</v>
      </c>
      <c r="S26" s="26">
        <f>+S25+S24+S18+S13</f>
        <v>-13.700000000000038</v>
      </c>
      <c r="T26" s="26">
        <f>+T25+T24+T18+T13</f>
        <v>107.59999999999994</v>
      </c>
      <c r="U26" s="26">
        <f>+U25+U24+U18+U13</f>
        <v>144.99999999999986</v>
      </c>
      <c r="W26" s="26">
        <f>+W25+W24+W18+W13</f>
        <v>-136.20000000000002</v>
      </c>
      <c r="X26" s="26">
        <f>+X25+X24+X18+X13</f>
        <v>136.39999999999998</v>
      </c>
      <c r="Y26" s="26">
        <f>+Y25+Y24+Y18+Y13</f>
        <v>-18.699999999999996</v>
      </c>
      <c r="Z26" s="26">
        <f>+Z25+Z24+Z18+Z13</f>
        <v>55.900000000000034</v>
      </c>
      <c r="AA26" s="26">
        <f>+AA25+AA24+AA18+AA13</f>
        <v>37.39999999999992</v>
      </c>
    </row>
    <row r="27" spans="1:27">
      <c r="A27" t="s">
        <v>80</v>
      </c>
      <c r="B27" s="21">
        <v>490.4</v>
      </c>
      <c r="C27" s="37">
        <f>+B28</f>
        <v>313.20000000000005</v>
      </c>
      <c r="D27" s="26"/>
      <c r="E27" s="37">
        <f>+C28</f>
        <v>408.70000000000005</v>
      </c>
      <c r="F27" s="37">
        <f>+E28</f>
        <v>512.50000000000011</v>
      </c>
      <c r="G27" s="37">
        <f>+F28</f>
        <v>506.50000000000011</v>
      </c>
      <c r="H27" s="37">
        <f>+G28</f>
        <v>543.6</v>
      </c>
      <c r="I27" s="37">
        <f>+E27</f>
        <v>408.70000000000005</v>
      </c>
      <c r="J27" s="26"/>
      <c r="K27" s="37">
        <f>+I28</f>
        <v>597.19999999999993</v>
      </c>
      <c r="L27" s="37">
        <f>+K28</f>
        <v>656.19999999999993</v>
      </c>
      <c r="M27" s="37">
        <f>+L28</f>
        <v>656.09999999999991</v>
      </c>
      <c r="N27" s="37">
        <f>+M28</f>
        <v>762.59999999999991</v>
      </c>
      <c r="O27" s="37">
        <f>+K27</f>
        <v>597.19999999999993</v>
      </c>
      <c r="Q27" s="37">
        <f>+O28</f>
        <v>794.09999999999991</v>
      </c>
      <c r="R27" s="37">
        <f>+Q28</f>
        <v>902.59999999999991</v>
      </c>
      <c r="S27" s="37">
        <f>+R28</f>
        <v>845.19999999999982</v>
      </c>
      <c r="T27" s="37">
        <f>+S28</f>
        <v>831.49999999999977</v>
      </c>
      <c r="U27" s="37">
        <f>+Q27</f>
        <v>794.09999999999991</v>
      </c>
      <c r="W27" s="37">
        <f>+U28</f>
        <v>939.0999999999998</v>
      </c>
      <c r="X27" s="37">
        <f>+W28</f>
        <v>802.89999999999975</v>
      </c>
      <c r="Y27" s="37">
        <f>+X28</f>
        <v>939.29999999999973</v>
      </c>
      <c r="Z27" s="37">
        <f>+Y28</f>
        <v>920.59999999999968</v>
      </c>
      <c r="AA27" s="37">
        <f>+W27</f>
        <v>939.0999999999998</v>
      </c>
    </row>
    <row r="28" spans="1:27" s="3" customFormat="1">
      <c r="A28" s="3" t="s">
        <v>79</v>
      </c>
      <c r="B28" s="25">
        <f>+B27+B26</f>
        <v>313.20000000000005</v>
      </c>
      <c r="C28" s="25">
        <f>+C27+C26</f>
        <v>408.70000000000005</v>
      </c>
      <c r="D28" s="25"/>
      <c r="E28" s="25">
        <f>+E27+E26</f>
        <v>512.50000000000011</v>
      </c>
      <c r="F28" s="25">
        <f>+F27+F26</f>
        <v>506.50000000000011</v>
      </c>
      <c r="G28" s="25">
        <f>+G27+G26</f>
        <v>543.6</v>
      </c>
      <c r="H28" s="25">
        <f>+H27+H26</f>
        <v>597.20000000000005</v>
      </c>
      <c r="I28" s="25">
        <f>+I27+I26</f>
        <v>597.19999999999993</v>
      </c>
      <c r="J28" s="25"/>
      <c r="K28" s="25">
        <f>+K27+K26</f>
        <v>656.19999999999993</v>
      </c>
      <c r="L28" s="25">
        <f>+L27+L26</f>
        <v>656.09999999999991</v>
      </c>
      <c r="M28" s="25">
        <f>+M27+M26</f>
        <v>762.59999999999991</v>
      </c>
      <c r="N28" s="25">
        <f>+N27+N26</f>
        <v>794.09999999999991</v>
      </c>
      <c r="O28" s="25">
        <f>+O27+O26</f>
        <v>794.09999999999991</v>
      </c>
      <c r="Q28" s="25">
        <f>+Q27+Q26</f>
        <v>902.59999999999991</v>
      </c>
      <c r="R28" s="25">
        <f>+R27+R26</f>
        <v>845.19999999999982</v>
      </c>
      <c r="S28" s="25">
        <f>+S27+S26</f>
        <v>831.49999999999977</v>
      </c>
      <c r="T28" s="25">
        <f>+T27+T26</f>
        <v>939.09999999999968</v>
      </c>
      <c r="U28" s="25">
        <f>+U27+U26</f>
        <v>939.0999999999998</v>
      </c>
      <c r="W28" s="25">
        <f>+W27+W26</f>
        <v>802.89999999999975</v>
      </c>
      <c r="X28" s="25">
        <f>+X27+X26</f>
        <v>939.29999999999973</v>
      </c>
      <c r="Y28" s="25">
        <f>+Y27+Y26</f>
        <v>920.59999999999968</v>
      </c>
      <c r="Z28" s="25">
        <f>+Z27+Z26</f>
        <v>976.49999999999977</v>
      </c>
      <c r="AA28" s="25">
        <f>+AA27+AA26</f>
        <v>976.49999999999977</v>
      </c>
    </row>
  </sheetData>
  <phoneticPr fontId="0" type="noConversion"/>
  <printOptions horizontalCentered="1"/>
  <pageMargins left="0.25" right="0.18" top="1" bottom="1" header="0.5" footer="0.5"/>
  <pageSetup paperSize="9" scale="72"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Income Statement IFRS</vt:lpstr>
      <vt:lpstr>Income Statement non-IFRS</vt:lpstr>
      <vt:lpstr>Reconciliation non-Adjusted</vt:lpstr>
      <vt:lpstr>Balance Sheet</vt:lpstr>
      <vt:lpstr>Cash Flow</vt:lpstr>
      <vt:lpstr>'Balance Sheet'!Print_Area</vt:lpstr>
      <vt:lpstr>'Cash Flow'!Print_Area</vt:lpstr>
      <vt:lpstr>'Income Statement IFRS'!Print_Area</vt:lpstr>
      <vt:lpstr>'Income Statement non-IFRS'!Print_Area</vt:lpstr>
      <vt:lpstr>'Reconciliation non-Adjusted'!Print_Area</vt:lpstr>
    </vt:vector>
  </TitlesOfParts>
  <Company>Dassault Systemes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GNT</dc:creator>
  <cp:lastModifiedBy>Augustin.LAURENTBELLUE</cp:lastModifiedBy>
  <cp:lastPrinted>2011-02-09T13:51:04Z</cp:lastPrinted>
  <dcterms:created xsi:type="dcterms:W3CDTF">2004-04-28T10:31:38Z</dcterms:created>
  <dcterms:modified xsi:type="dcterms:W3CDTF">2011-02-09T13:51:35Z</dcterms:modified>
</cp:coreProperties>
</file>